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drawings/drawing17.xml" ContentType="application/vnd.openxmlformats-officedocument.drawing+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jn documenten\EDUFORCE UPDATE 23-11-2014\EDUFORCE SiDi 3 - Excel + Flash 22-feb-2014\"/>
    </mc:Choice>
  </mc:AlternateContent>
  <workbookProtection workbookAlgorithmName="SHA-512" workbookHashValue="GzsUU3fbHZTUdlk2wTxerRnOG3sSePnbGCsktRVPrG7vvnhu0eYp+Z4fxSeP/ewj8nCY0SEXSysm+IDRL5c2Ew==" workbookSaltValue="G5VfBIgUJLvH9Uceq0kLUA==" workbookSpinCount="100000" lockStructure="1"/>
  <bookViews>
    <workbookView xWindow="0" yWindow="0" windowWidth="24000" windowHeight="9735" tabRatio="813"/>
  </bookViews>
  <sheets>
    <sheet name="Start" sheetId="1" r:id="rId1"/>
    <sheet name="Stappenplan" sheetId="16" r:id="rId2"/>
    <sheet name="Checklist" sheetId="19" r:id="rId3"/>
    <sheet name="Lijst aanmelding kleuters" sheetId="2" r:id="rId4"/>
    <sheet name="Resultaten aanmelding" sheetId="3" r:id="rId5"/>
    <sheet name="Jaarlijkse signalering 3-8" sheetId="4" r:id="rId6"/>
    <sheet name="Leerlingprofiel" sheetId="5" r:id="rId7"/>
    <sheet name="Signalering initiatief ouders" sheetId="13" r:id="rId8"/>
    <sheet name="oudervragenlijst Si-Di 3" sheetId="6" r:id="rId9"/>
    <sheet name="resultaten oudergesprek" sheetId="7" r:id="rId10"/>
    <sheet name="Diagnoselijst" sheetId="8" r:id="rId11"/>
    <sheet name="Diagnosegrafiek" sheetId="9" r:id="rId12"/>
    <sheet name="Resultaten leerkrachtendiagnose" sheetId="10" r:id="rId13"/>
    <sheet name="Leerlingvragenlijst" sheetId="11" r:id="rId14"/>
    <sheet name="Resultaten leerlingvragenlijst" sheetId="12" r:id="rId15"/>
    <sheet name="Toetsgegevens 3-8" sheetId="18" r:id="rId16"/>
    <sheet name="signalering onderpresteren" sheetId="15" r:id="rId17"/>
    <sheet name="Resultaten plan van aanpak" sheetId="14" r:id="rId18"/>
  </sheets>
  <definedNames>
    <definedName name="_xlnm.Print_Area" localSheetId="2">Checklist!$B$2:$F$25</definedName>
    <definedName name="_xlnm.Print_Area" localSheetId="11">Diagnosegrafiek!$B$3:$AE$32</definedName>
    <definedName name="_xlnm.Print_Area" localSheetId="10">Diagnoselijst!$B$1:$H$122</definedName>
    <definedName name="_xlnm.Print_Area" localSheetId="5">'Jaarlijkse signalering 3-8'!$B$3:$AN$35</definedName>
    <definedName name="_xlnm.Print_Area" localSheetId="6">Leerlingprofiel!$F$3:$J$35</definedName>
    <definedName name="_xlnm.Print_Area" localSheetId="13">Leerlingvragenlijst!$B$3:$L$74</definedName>
    <definedName name="_xlnm.Print_Area" localSheetId="3">'Lijst aanmelding kleuters'!$B$3:$M$114</definedName>
    <definedName name="_xlnm.Print_Area" localSheetId="8">'oudervragenlijst Si-Di 3'!$B$1:$F$160</definedName>
    <definedName name="_xlnm.Print_Area" localSheetId="4">'Resultaten aanmelding'!$B$1:$R$48</definedName>
    <definedName name="_xlnm.Print_Area" localSheetId="12">'Resultaten leerkrachtendiagnose'!$B$2:$Z$89</definedName>
    <definedName name="_xlnm.Print_Area" localSheetId="14">'Resultaten leerlingvragenlijst'!$B$1:$I$46</definedName>
    <definedName name="_xlnm.Print_Area" localSheetId="9">'resultaten oudergesprek'!$B$1:$I$38</definedName>
    <definedName name="_xlnm.Print_Area" localSheetId="17">'Resultaten plan van aanpak'!$B$1:$F$42</definedName>
    <definedName name="_xlnm.Print_Area" localSheetId="7">'Signalering initiatief ouders'!$B$1:$C$57</definedName>
    <definedName name="_xlnm.Print_Area" localSheetId="16">'signalering onderpresteren'!$B$4:$N$43</definedName>
    <definedName name="_xlnm.Print_Area" localSheetId="15">'Toetsgegevens 3-8'!$B$1:$F$34</definedName>
    <definedName name="OLE_LINK1" localSheetId="8">'oudervragenlijst Si-Di 3'!#REF!</definedName>
    <definedName name="OLE_LINK3" localSheetId="4">'Resultaten aanmelding'!$B$3</definedName>
  </definedNames>
  <calcPr calcId="152511"/>
</workbook>
</file>

<file path=xl/calcChain.xml><?xml version="1.0" encoding="utf-8"?>
<calcChain xmlns="http://schemas.openxmlformats.org/spreadsheetml/2006/main">
  <c r="B7" i="19" l="1"/>
  <c r="J31" i="18" l="1"/>
  <c r="I31" i="18"/>
  <c r="H31" i="18"/>
  <c r="G31" i="18"/>
  <c r="I27" i="18"/>
  <c r="H27" i="18"/>
  <c r="G27" i="18"/>
  <c r="J27" i="18" s="1"/>
  <c r="I23" i="18"/>
  <c r="H23" i="18"/>
  <c r="G23" i="18"/>
  <c r="I19" i="18"/>
  <c r="J19" i="18" s="1"/>
  <c r="F19" i="18" s="1"/>
  <c r="H19" i="18"/>
  <c r="G19" i="18"/>
  <c r="E11" i="10"/>
  <c r="E10" i="10"/>
  <c r="E9" i="10"/>
  <c r="C11" i="12"/>
  <c r="C10" i="12"/>
  <c r="P37" i="15"/>
  <c r="P39" i="15" s="1"/>
  <c r="O41" i="15" s="1"/>
  <c r="O42" i="15" s="1"/>
  <c r="O37" i="15"/>
  <c r="G42" i="15" s="1"/>
  <c r="B6" i="15"/>
  <c r="B9" i="14"/>
  <c r="I15" i="12"/>
  <c r="I16" i="12"/>
  <c r="I17" i="12"/>
  <c r="I18" i="12"/>
  <c r="I19" i="12"/>
  <c r="I20" i="12"/>
  <c r="H15" i="12"/>
  <c r="H16" i="12"/>
  <c r="H17" i="12"/>
  <c r="H18" i="12"/>
  <c r="H19" i="12"/>
  <c r="H20" i="12"/>
  <c r="H14" i="12"/>
  <c r="I14" i="12"/>
  <c r="G15" i="12"/>
  <c r="G16" i="12"/>
  <c r="G17" i="12"/>
  <c r="G18" i="12"/>
  <c r="G19" i="12"/>
  <c r="G20" i="12"/>
  <c r="G14" i="12"/>
  <c r="F29" i="9"/>
  <c r="I47" i="10"/>
  <c r="F28" i="9"/>
  <c r="Y15" i="10" s="1"/>
  <c r="I46" i="10"/>
  <c r="F27" i="9"/>
  <c r="X15" i="10" s="1"/>
  <c r="I45" i="10"/>
  <c r="F25" i="9"/>
  <c r="I44" i="10"/>
  <c r="F23" i="9"/>
  <c r="I43" i="10"/>
  <c r="F21" i="9"/>
  <c r="U15" i="10" s="1"/>
  <c r="I42" i="10"/>
  <c r="F20" i="9"/>
  <c r="I41" i="10"/>
  <c r="F19" i="9"/>
  <c r="S15" i="10"/>
  <c r="F18" i="9"/>
  <c r="I39" i="10"/>
  <c r="F17" i="9"/>
  <c r="Q15" i="10" s="1"/>
  <c r="I38" i="10"/>
  <c r="E29" i="9"/>
  <c r="Z14" i="10" s="1"/>
  <c r="D47" i="10"/>
  <c r="E28" i="9"/>
  <c r="D46" i="10"/>
  <c r="E27" i="9"/>
  <c r="D45" i="10"/>
  <c r="E25" i="9"/>
  <c r="D44" i="10"/>
  <c r="E23" i="9"/>
  <c r="V14" i="10" s="1"/>
  <c r="D43" i="10"/>
  <c r="E21" i="9"/>
  <c r="U14" i="10"/>
  <c r="E20" i="9"/>
  <c r="T14" i="10"/>
  <c r="D41" i="10"/>
  <c r="E19" i="9"/>
  <c r="S14" i="10" s="1"/>
  <c r="D40" i="10"/>
  <c r="E18" i="9"/>
  <c r="D39" i="10" s="1"/>
  <c r="E17" i="9"/>
  <c r="D38" i="10" s="1"/>
  <c r="F8" i="9"/>
  <c r="I15" i="10" s="1"/>
  <c r="I30" i="10"/>
  <c r="F9" i="9"/>
  <c r="I31" i="10"/>
  <c r="F10" i="9"/>
  <c r="I32" i="10" s="1"/>
  <c r="F11" i="9"/>
  <c r="I33" i="10" s="1"/>
  <c r="F12" i="9"/>
  <c r="M15" i="10"/>
  <c r="I34" i="10"/>
  <c r="F13" i="9"/>
  <c r="N15" i="10" s="1"/>
  <c r="I35" i="10"/>
  <c r="F14" i="9"/>
  <c r="I36" i="10"/>
  <c r="F16" i="9"/>
  <c r="P15" i="10"/>
  <c r="E16" i="9"/>
  <c r="D37" i="10"/>
  <c r="E14" i="9"/>
  <c r="O14" i="10" s="1"/>
  <c r="D36" i="10"/>
  <c r="E12" i="9"/>
  <c r="D34" i="10"/>
  <c r="E11" i="9"/>
  <c r="L14" i="10"/>
  <c r="E10" i="9"/>
  <c r="K14" i="10"/>
  <c r="D32" i="10"/>
  <c r="E9" i="9"/>
  <c r="E30" i="9" s="1"/>
  <c r="E32" i="9" s="1"/>
  <c r="G14" i="10" s="1"/>
  <c r="E8" i="9"/>
  <c r="D30" i="10" s="1"/>
  <c r="Z15" i="10"/>
  <c r="W15" i="10"/>
  <c r="V15" i="10"/>
  <c r="T15" i="10"/>
  <c r="R15" i="10"/>
  <c r="X14" i="10"/>
  <c r="P14" i="10"/>
  <c r="O15" i="10"/>
  <c r="M14" i="10"/>
  <c r="K15" i="10"/>
  <c r="I14" i="10"/>
  <c r="D29" i="9"/>
  <c r="C29" i="9"/>
  <c r="D28" i="9"/>
  <c r="C28" i="9"/>
  <c r="D27" i="9"/>
  <c r="C27" i="9"/>
  <c r="D25" i="9"/>
  <c r="C25" i="9"/>
  <c r="D23" i="9"/>
  <c r="C23" i="9"/>
  <c r="D21" i="9"/>
  <c r="C21" i="9"/>
  <c r="D20" i="9"/>
  <c r="C20" i="9"/>
  <c r="D19" i="9"/>
  <c r="C19" i="9"/>
  <c r="D18" i="9"/>
  <c r="C18" i="9"/>
  <c r="D17" i="9"/>
  <c r="C17" i="9"/>
  <c r="D16" i="9"/>
  <c r="C16" i="9"/>
  <c r="D14" i="9"/>
  <c r="C14" i="9"/>
  <c r="D13" i="9"/>
  <c r="E13" i="9"/>
  <c r="N14" i="10"/>
  <c r="C13" i="9"/>
  <c r="D12" i="9"/>
  <c r="C12" i="9"/>
  <c r="D11" i="9"/>
  <c r="C11" i="9"/>
  <c r="C10" i="9"/>
  <c r="D10" i="9"/>
  <c r="D9" i="9"/>
  <c r="C9" i="9"/>
  <c r="C30" i="9" s="1"/>
  <c r="D8" i="9"/>
  <c r="D30" i="9" s="1"/>
  <c r="C8" i="9"/>
  <c r="J30" i="5"/>
  <c r="J29" i="5"/>
  <c r="J28" i="5"/>
  <c r="J27" i="5"/>
  <c r="J26" i="5"/>
  <c r="J25" i="5"/>
  <c r="J24" i="5"/>
  <c r="J23" i="5"/>
  <c r="J22" i="5"/>
  <c r="C8" i="5"/>
  <c r="C7" i="5"/>
  <c r="C6" i="5"/>
  <c r="J17" i="5"/>
  <c r="J16" i="5"/>
  <c r="J15" i="5"/>
  <c r="J14" i="5"/>
  <c r="J13" i="5"/>
  <c r="J12" i="5"/>
  <c r="G3" i="5"/>
  <c r="J11" i="5"/>
  <c r="J10" i="5"/>
  <c r="J9" i="5"/>
  <c r="J8" i="5"/>
  <c r="J7" i="5"/>
  <c r="J6" i="5"/>
  <c r="C9" i="3"/>
  <c r="B7" i="13"/>
  <c r="B5" i="11"/>
  <c r="P33" i="9"/>
  <c r="J33" i="9"/>
  <c r="P30" i="9" s="1"/>
  <c r="Y30" i="9"/>
  <c r="X30" i="9"/>
  <c r="X32" i="9"/>
  <c r="W30" i="9"/>
  <c r="V30" i="9"/>
  <c r="V32" i="9" s="1"/>
  <c r="M33" i="9"/>
  <c r="S30" i="9"/>
  <c r="K33" i="9"/>
  <c r="Q33" i="9"/>
  <c r="Q30" i="9" s="1"/>
  <c r="AC21" i="9"/>
  <c r="X20" i="9"/>
  <c r="Q20" i="9"/>
  <c r="L20" i="9"/>
  <c r="L22" i="9"/>
  <c r="AE21" i="9"/>
  <c r="AD21" i="9"/>
  <c r="AD24" i="9"/>
  <c r="AB21" i="9"/>
  <c r="W20" i="9"/>
  <c r="S20" i="9"/>
  <c r="R20" i="9"/>
  <c r="R22" i="9" s="1"/>
  <c r="P20" i="9"/>
  <c r="P22" i="9" s="1"/>
  <c r="K20" i="9"/>
  <c r="J20" i="9"/>
  <c r="J22" i="9" s="1"/>
  <c r="B5" i="8"/>
  <c r="V20" i="9"/>
  <c r="V22" i="9"/>
  <c r="R33" i="9"/>
  <c r="R30" i="9" s="1"/>
  <c r="R32" i="9" s="1"/>
  <c r="L33" i="9"/>
  <c r="M20" i="9"/>
  <c r="Y20" i="9"/>
  <c r="X22" i="9"/>
  <c r="S33" i="9"/>
  <c r="AB24" i="9"/>
  <c r="B30" i="7"/>
  <c r="B29" i="7"/>
  <c r="H153" i="6"/>
  <c r="G153" i="6"/>
  <c r="G154" i="6"/>
  <c r="B146" i="6"/>
  <c r="H138" i="6"/>
  <c r="G139" i="6" s="1"/>
  <c r="B125" i="6" s="1"/>
  <c r="G138" i="6"/>
  <c r="H117" i="6"/>
  <c r="G117" i="6"/>
  <c r="G118" i="6"/>
  <c r="B91" i="6"/>
  <c r="H83" i="6"/>
  <c r="G84" i="6" s="1"/>
  <c r="G83" i="6"/>
  <c r="H66" i="6"/>
  <c r="G66" i="6"/>
  <c r="B6" i="6"/>
  <c r="H31" i="4"/>
  <c r="J32" i="5" s="1"/>
  <c r="G31" i="4"/>
  <c r="F31" i="4"/>
  <c r="H19" i="4"/>
  <c r="G19" i="4"/>
  <c r="G32" i="4" s="1"/>
  <c r="F19" i="4"/>
  <c r="F33" i="4" s="1"/>
  <c r="H18" i="4"/>
  <c r="J18" i="5" s="1"/>
  <c r="J20" i="5" s="1"/>
  <c r="G18" i="4"/>
  <c r="F18" i="4"/>
  <c r="F20" i="4" s="1"/>
  <c r="G20" i="4"/>
  <c r="G35" i="4"/>
  <c r="R28" i="3"/>
  <c r="N41" i="3" s="1"/>
  <c r="S99" i="2"/>
  <c r="R99" i="2"/>
  <c r="Q99" i="2"/>
  <c r="M88" i="2"/>
  <c r="P99" i="2"/>
  <c r="O99" i="2"/>
  <c r="N99" i="2"/>
  <c r="S82" i="2"/>
  <c r="R82" i="2"/>
  <c r="Q82" i="2"/>
  <c r="P82" i="2"/>
  <c r="O82" i="2"/>
  <c r="N82" i="2"/>
  <c r="W80" i="2"/>
  <c r="V80" i="2"/>
  <c r="W79" i="2"/>
  <c r="V79" i="2"/>
  <c r="T79" i="2"/>
  <c r="W78" i="2"/>
  <c r="V78" i="2"/>
  <c r="T78" i="2"/>
  <c r="W77" i="2"/>
  <c r="V77" i="2"/>
  <c r="U77" i="2"/>
  <c r="T77" i="2"/>
  <c r="W76" i="2"/>
  <c r="W81" i="2" s="1"/>
  <c r="V76" i="2"/>
  <c r="V81" i="2"/>
  <c r="U76" i="2"/>
  <c r="T76" i="2"/>
  <c r="W75" i="2"/>
  <c r="V75" i="2"/>
  <c r="U75" i="2"/>
  <c r="U80" i="2"/>
  <c r="T75" i="2"/>
  <c r="T74" i="2"/>
  <c r="T73" i="2"/>
  <c r="T72" i="2"/>
  <c r="T80" i="2" s="1"/>
  <c r="T61" i="2"/>
  <c r="S61" i="2"/>
  <c r="R61" i="2"/>
  <c r="Q61" i="2"/>
  <c r="J46" i="2"/>
  <c r="P61" i="2"/>
  <c r="O61" i="2"/>
  <c r="N61" i="2"/>
  <c r="S40" i="2"/>
  <c r="R40" i="2"/>
  <c r="M29" i="2" s="1"/>
  <c r="Q40" i="2"/>
  <c r="P40" i="2"/>
  <c r="M30" i="2"/>
  <c r="O40" i="2"/>
  <c r="N40" i="2"/>
  <c r="B7" i="2"/>
  <c r="M67" i="2"/>
  <c r="M28" i="2"/>
  <c r="J27" i="2" s="1"/>
  <c r="F30" i="9"/>
  <c r="Q14" i="10"/>
  <c r="O39" i="15"/>
  <c r="D35" i="10"/>
  <c r="L15" i="10"/>
  <c r="Y14" i="10"/>
  <c r="D33" i="10"/>
  <c r="I37" i="10"/>
  <c r="D42" i="10"/>
  <c r="I40" i="10"/>
  <c r="O38" i="15"/>
  <c r="G41" i="15" s="1"/>
  <c r="J15" i="10"/>
  <c r="W14" i="10"/>
  <c r="G67" i="6" l="1"/>
  <c r="D19" i="7" s="1"/>
  <c r="J31" i="5"/>
  <c r="H33" i="4"/>
  <c r="J34" i="5"/>
  <c r="J33" i="5"/>
  <c r="J23" i="18"/>
  <c r="C32" i="9"/>
  <c r="F14" i="10" s="1"/>
  <c r="P32" i="9"/>
  <c r="F34" i="4"/>
  <c r="F35" i="4" s="1"/>
  <c r="N45" i="3"/>
  <c r="F32" i="4"/>
  <c r="N47" i="3"/>
  <c r="G33" i="4"/>
  <c r="G34" i="4" s="1"/>
  <c r="R14" i="10"/>
  <c r="J14" i="10"/>
  <c r="N43" i="3"/>
  <c r="H32" i="4"/>
  <c r="D31" i="10"/>
  <c r="H20" i="4"/>
  <c r="B47" i="6" l="1"/>
  <c r="B28" i="7"/>
  <c r="E24" i="7"/>
  <c r="D24" i="7"/>
  <c r="H34" i="4"/>
  <c r="H35" i="4"/>
  <c r="J35" i="5" s="1"/>
</calcChain>
</file>

<file path=xl/sharedStrings.xml><?xml version="1.0" encoding="utf-8"?>
<sst xmlns="http://schemas.openxmlformats.org/spreadsheetml/2006/main" count="1081" uniqueCount="728">
  <si>
    <t>Lijst bij aanmelding kleuters</t>
  </si>
  <si>
    <t xml:space="preserve">      Formulier 1.A. </t>
  </si>
  <si>
    <t>Groep 1-2</t>
  </si>
  <si>
    <t>Bij of na aanmelding te gebruiken door directeur / adjunct-directeur, de leerkracht, of de ib’er.</t>
  </si>
  <si>
    <t>Dit is een eerste inschatting, geen vaststelling.</t>
  </si>
  <si>
    <t>Naam leerling:</t>
  </si>
  <si>
    <t>Geboortedatum:</t>
  </si>
  <si>
    <t>Datum gesprek:</t>
  </si>
  <si>
    <t>Aanwezigen bij gesprek:</t>
  </si>
  <si>
    <t>1. Globale indruk</t>
  </si>
  <si>
    <t xml:space="preserve">Geef in het onderstaande lijstje door middel van aanvinken aan wat u in uw kind herkent. </t>
  </si>
  <si>
    <t>Mijn kind is:</t>
  </si>
  <si>
    <t>spontaan</t>
  </si>
  <si>
    <t>zelfverzekerd</t>
  </si>
  <si>
    <t>aandachtvragend</t>
  </si>
  <si>
    <t>opgewekt</t>
  </si>
  <si>
    <t>driftig</t>
  </si>
  <si>
    <t>somber</t>
  </si>
  <si>
    <t>teruggetrokken</t>
  </si>
  <si>
    <t>verlegen</t>
  </si>
  <si>
    <t>gespannen</t>
  </si>
  <si>
    <t>overactief</t>
  </si>
  <si>
    <t>jaloers</t>
  </si>
  <si>
    <t>angstig</t>
  </si>
  <si>
    <t>passief</t>
  </si>
  <si>
    <t>rustig</t>
  </si>
  <si>
    <t>vrolijk</t>
  </si>
  <si>
    <t>gehoorzaam</t>
  </si>
  <si>
    <t>Opmerkingen:</t>
  </si>
  <si>
    <r>
      <t>2. Welbevinden</t>
    </r>
    <r>
      <rPr>
        <b/>
        <i/>
        <sz val="9"/>
        <color indexed="8"/>
        <rFont val="Verdana"/>
        <family val="2"/>
      </rPr>
      <t xml:space="preserve"> </t>
    </r>
  </si>
  <si>
    <t>Per uitspraak zijn er drie antwoordmogelijkheden:</t>
  </si>
  <si>
    <t>Ja (de uitspraak gaat meestal op voor uw kind)</t>
  </si>
  <si>
    <t>Soms (de uitspraak is soms van toepassing)</t>
  </si>
  <si>
    <t>Nee (de uitspraak past niet bij uw kind)</t>
  </si>
  <si>
    <t>Aanvinken in de desbetreffende kolom.</t>
  </si>
  <si>
    <t>Mijn kind:</t>
  </si>
  <si>
    <t>J</t>
  </si>
  <si>
    <t>S</t>
  </si>
  <si>
    <t>N</t>
  </si>
  <si>
    <t>j</t>
  </si>
  <si>
    <t>s</t>
  </si>
  <si>
    <t>n</t>
  </si>
  <si>
    <t>1. heeft plezier in het leven</t>
  </si>
  <si>
    <t>6. helpt vaak andere kinderen</t>
  </si>
  <si>
    <t>2. is fit en gezond</t>
  </si>
  <si>
    <t>7. komt voor zichzelf op</t>
  </si>
  <si>
    <t>3. neemt initiatieven</t>
  </si>
  <si>
    <t>8. vraagt hulp als dat nodig is</t>
  </si>
  <si>
    <t>4. speelt vaak met andere kinderen</t>
  </si>
  <si>
    <t>9. vertelt spontaan over
    gebeurtenissen en activiteiten</t>
  </si>
  <si>
    <t>5. gaat goed met andere kinderen 
    om</t>
  </si>
  <si>
    <t>3. Bezigheden die het kind onderneemt</t>
  </si>
  <si>
    <t>In welke mate doet uw kind de onderstaande activiteiten?</t>
  </si>
  <si>
    <t>Vaak</t>
  </si>
  <si>
    <t>Wel eens</t>
  </si>
  <si>
    <t>Nooit</t>
  </si>
  <si>
    <t>Mijn kind is veel bezig met of houdt van:</t>
  </si>
  <si>
    <t>V</t>
  </si>
  <si>
    <t>W</t>
  </si>
  <si>
    <t>v</t>
  </si>
  <si>
    <t>w</t>
  </si>
  <si>
    <t>1. rennen, fietsen, hollen</t>
  </si>
  <si>
    <t>8.   gezelschapsspelletjes</t>
  </si>
  <si>
    <t>2. televisie kijken</t>
  </si>
  <si>
    <t>9.   liedjes zingen, naar muziek 
      luisteren</t>
  </si>
  <si>
    <t>3. bouwen met blokken, Lego, 
    K’nex</t>
  </si>
  <si>
    <t>10. bekijken van een prentenboek</t>
  </si>
  <si>
    <t>4. puzzelen, denkspelletjes</t>
  </si>
  <si>
    <t>11. luisteren naar een verhaal</t>
  </si>
  <si>
    <t>5. computerspelletjes</t>
  </si>
  <si>
    <t>12. zelf 'technisch' lezen</t>
  </si>
  <si>
    <t>6. knippen, plakken, kleuren</t>
  </si>
  <si>
    <t xml:space="preserve">13. </t>
  </si>
  <si>
    <t>7. fantasiespel, rollenspel</t>
  </si>
  <si>
    <t xml:space="preserve">14. </t>
  </si>
  <si>
    <r>
      <t xml:space="preserve">4. Ontwikkeling </t>
    </r>
    <r>
      <rPr>
        <b/>
        <i/>
        <sz val="9"/>
        <rFont val="Verdana"/>
        <family val="2"/>
      </rPr>
      <t xml:space="preserve"> </t>
    </r>
  </si>
  <si>
    <t>Geef in onderstaand overzicht aan hoe u de betrokkenheid van uw kind inschat.</t>
  </si>
  <si>
    <t>Soms ( de uitspraak is soms van toepassing)</t>
  </si>
  <si>
    <t>1. spreekt in lange zinnen</t>
  </si>
  <si>
    <t xml:space="preserve"> 8.  heeft een rijke fantasie</t>
  </si>
  <si>
    <t>2. spreekt duidelijk</t>
  </si>
  <si>
    <t xml:space="preserve"> 9.  onderzoekt en experimenteert 
      graag</t>
  </si>
  <si>
    <t>3. kent de betekenis van veel
    woorden</t>
  </si>
  <si>
    <t>10. heeft een goed geheugen</t>
  </si>
  <si>
    <t>4. heeft interesse in letters en 
    lezen</t>
  </si>
  <si>
    <t>11. is ondernemend</t>
  </si>
  <si>
    <t>5. heeft interesse in hoeveelheden 
    en getallen</t>
  </si>
  <si>
    <t>12. is nieuwsgierig, stelt veel 
      vragen</t>
  </si>
  <si>
    <t>6. gebruikt moeilijke woorden</t>
  </si>
  <si>
    <t>13. heeft oog voor detail</t>
  </si>
  <si>
    <t>7. kan moeilijke puzzels en 
    spelletjes maken</t>
  </si>
  <si>
    <t>14. bedenkt oplossingen, anders 
      dan je zou verwachten</t>
  </si>
  <si>
    <t xml:space="preserve">5. Betrokkenheid: intensief met iets bezig zijn </t>
  </si>
  <si>
    <t>1. kan intensief ergens mee bezig 
    zijn</t>
  </si>
  <si>
    <t>4. weet zich goed te vermaken</t>
  </si>
  <si>
    <t>2. werkt of speelt geconcentreerd</t>
  </si>
  <si>
    <t>5. maakt af waar hij/zij aan 
    begonnen is</t>
  </si>
  <si>
    <t>3. is een doorzetter, ook als iets 
    niet direct lukt</t>
  </si>
  <si>
    <t xml:space="preserve">6. </t>
  </si>
  <si>
    <t>6. Heeft uw kind de peuterspeelzaal of het kinderdagverblijf bezocht?</t>
  </si>
  <si>
    <t>Zo ja, hoe is dat verlopen?</t>
  </si>
  <si>
    <r>
      <t xml:space="preserve">Resultaten aanmelding 1-2 </t>
    </r>
    <r>
      <rPr>
        <i/>
        <sz val="9"/>
        <rFont val="Verdana"/>
        <family val="2"/>
      </rPr>
      <t>– voor dossier</t>
    </r>
  </si>
  <si>
    <t>Conclusie van aanmelding door ouders (invullen door school).</t>
  </si>
  <si>
    <t>In te vullen in samenspraak met de ib’er of coördinator (hoog)begaafdheid.</t>
  </si>
  <si>
    <t xml:space="preserve">Bij score ‘naar stap 2’ maakt u een Leerlingprofiel aan en neemt u de conclusie over in de kolom ’bevindingen’ bij punt 1.A. </t>
  </si>
  <si>
    <t>Daarna gaat u naar stap 2.</t>
  </si>
  <si>
    <t>Groep:</t>
  </si>
  <si>
    <t>Invuldatum:</t>
  </si>
  <si>
    <t>Deel  A.</t>
  </si>
  <si>
    <t>Score op ontwikkelingsvoorsprong</t>
  </si>
  <si>
    <t>Voorsprong op</t>
  </si>
  <si>
    <t>Onderdeel</t>
  </si>
  <si>
    <t>Item</t>
  </si>
  <si>
    <t xml:space="preserve">Max. </t>
  </si>
  <si>
    <t>Min.</t>
  </si>
  <si>
    <t>Score</t>
  </si>
  <si>
    <t>nummer</t>
  </si>
  <si>
    <t>score</t>
  </si>
  <si>
    <t>leerling</t>
  </si>
  <si>
    <t>1. Taalvaardigheden</t>
  </si>
  <si>
    <t>2. Rekenvaardigheden</t>
  </si>
  <si>
    <t xml:space="preserve">3. Inzicht en constructievaardigheden </t>
  </si>
  <si>
    <t>4.Overige intellectuele vaardigheden</t>
  </si>
  <si>
    <t>5. Beeld van PSZ/ Kinderderdagverblijf</t>
  </si>
  <si>
    <t>Score bij een Ontwikkelingsvoorsprong</t>
  </si>
  <si>
    <t xml:space="preserve"> (score tussen 1 en 5)</t>
  </si>
  <si>
    <t>Totaal score</t>
  </si>
  <si>
    <t>Conclusie</t>
  </si>
  <si>
    <t>&gt;13      sterk signaal ontwikkelingsvoorsprong: naar stap 2</t>
  </si>
  <si>
    <t>8 - 13   voorzichtig signaal ontwikkelingsvoorsprong: naar stap 2, met voorbehoud</t>
  </si>
  <si>
    <t>&lt;8        geen signaal van een (brede) ontwikkelingsvoorsprong: deel B van dit formulier bekijken</t>
  </si>
  <si>
    <t>Deel  B.</t>
  </si>
  <si>
    <t>Ontwikkelingsvoorsprong op een bepaald terrein</t>
  </si>
  <si>
    <t>Maximale</t>
  </si>
  <si>
    <t>Minimale</t>
  </si>
  <si>
    <t>Aanvullend aanbod in groep</t>
  </si>
  <si>
    <t>niet naar stap 2</t>
  </si>
  <si>
    <t>&gt;4:    aanbod in groep</t>
  </si>
  <si>
    <t>&gt;1:    aanbod in groep</t>
  </si>
  <si>
    <t>3. Inzicht en constructievaardigheden</t>
  </si>
  <si>
    <t>&gt;3:    aanbod in groep</t>
  </si>
  <si>
    <t>4. Overige intellectuele vaardigheden</t>
  </si>
  <si>
    <t>&gt;4:    naar stap 2</t>
  </si>
  <si>
    <t xml:space="preserve">namenlijst: </t>
  </si>
  <si>
    <t>deel 1 = voor alle leerlingen</t>
  </si>
  <si>
    <t>Leeraspecten</t>
  </si>
  <si>
    <t>Kan logisch denken en ziet verbanden
die veel kinderen niet zien</t>
  </si>
  <si>
    <t>Gebruikt veel moeilijke woorden</t>
  </si>
  <si>
    <t>Maakt lange zinnen</t>
  </si>
  <si>
    <t>Heeft een bijzonder gevoel voor humor</t>
  </si>
  <si>
    <t>Is nieuwsgierig, stelt veel vragen</t>
  </si>
  <si>
    <t>Heeft een goed geheugen</t>
  </si>
  <si>
    <t>Heeft een rijke fantasie</t>
  </si>
  <si>
    <t>Onderzoekt en experimenteert graag</t>
  </si>
  <si>
    <t>Kan hoeveelheden overzien en 
telt tot 20</t>
  </si>
  <si>
    <t>Heeft interesse in cijfers en letters</t>
  </si>
  <si>
    <t>Kan moeilijke puzzels en spelletjes
maken</t>
  </si>
  <si>
    <t>Heeft oog voor detail</t>
  </si>
  <si>
    <t>Totaal aantal x en ?</t>
  </si>
  <si>
    <t>deel 2 = bij een score van 5 of meer op deel 1</t>
  </si>
  <si>
    <t>signalen van zorg (SVZ)</t>
  </si>
  <si>
    <t>Zelfbeeld 
aspecten</t>
  </si>
  <si>
    <t>Heeft een sterk wisselende
of weinig concentratie</t>
  </si>
  <si>
    <t>Heeft te veel of te weinig zelfvertrouwen</t>
  </si>
  <si>
    <t>Heeft weinig positief beeld van eigen mogelijkheden</t>
  </si>
  <si>
    <t>Omgang
aspecten</t>
  </si>
  <si>
    <t>Is niet goed opgenomen in de groep</t>
  </si>
  <si>
    <t>Heeft moeite met empatische inschatting</t>
  </si>
  <si>
    <t>Komt niet goed op voor zichzelf</t>
  </si>
  <si>
    <t>Werkhouding
aspecten</t>
  </si>
  <si>
    <t>Is niet zo zelfstandig, vraagt voortdurend bevestiging</t>
  </si>
  <si>
    <t>Vertoont erg wisselend gedrag in
taakgerichtheid</t>
  </si>
  <si>
    <t>Heeft moeite met doorzetten</t>
  </si>
  <si>
    <t>Totaal aantal signalen van zorg</t>
  </si>
  <si>
    <t>7x leerrendement = 1</t>
  </si>
  <si>
    <t>geen SVZ = 1</t>
  </si>
  <si>
    <t>totaal</t>
  </si>
  <si>
    <t xml:space="preserve">Oudervragenlijst SiDi 3 </t>
  </si>
  <si>
    <t>Formulier 2.B. (3-8)</t>
  </si>
  <si>
    <t xml:space="preserve">Groep 3 - 8 </t>
  </si>
  <si>
    <t xml:space="preserve">Naam                                                                                </t>
  </si>
  <si>
    <t>Naam school</t>
  </si>
  <si>
    <t xml:space="preserve">Geboortedatum                                                             </t>
  </si>
  <si>
    <t>Groep</t>
  </si>
  <si>
    <t>Schoolloopbaan (groep overgeslagen / doublure)</t>
  </si>
  <si>
    <t>Inschatting ontwikkeling</t>
  </si>
  <si>
    <t>Mijn kind heeft:</t>
  </si>
  <si>
    <t xml:space="preserve">          Zeker een ontwikkelingsvoorsprong</t>
  </si>
  <si>
    <t xml:space="preserve">          Vermoedelijk een ontwikkelingsvoorsprong</t>
  </si>
  <si>
    <t xml:space="preserve">          Geen ontwikkelingsvoorsprong</t>
  </si>
  <si>
    <t>Toelichting</t>
  </si>
  <si>
    <t>Ondertekend door</t>
  </si>
  <si>
    <t>Naam ouder(s)</t>
  </si>
  <si>
    <t>Invuldatum</t>
  </si>
  <si>
    <t>Handtekening</t>
  </si>
  <si>
    <t>E-mail (optioneel)</t>
  </si>
  <si>
    <t>Vragenlijst</t>
  </si>
  <si>
    <t>Met onderstaande vragenlijst kan de algemene verstandelijke ontwikkeling van uw kind ingeschat worden. 
Het is de bedoeling een beeld te krijgen van uw kind op dit moment, vergeleken met leeftijdsgenoten.</t>
  </si>
  <si>
    <t>Hieronder is een aantal stellingen geformuleerd, verdeeld over verschillende onderdelen Een aantal stellingen is met ja/nee te beantwoorden. U zet dan een kruisje in het bolletje dat op uw kind van toepassing is in vergelijking met leeftijdsgenoten. 
Bij de overige stellingen zet u achter de stelling een kruisje in de bijbehorende kolom: nooit, soms, vaak of altijd. 
Er is aan het eind van elk onderdeel ruimte voor eventuele aanvullingen en/of opmerkingen. In het gesprek met de leerkracht krijgt u de mogelijkheid om het beeld van uw kind toe te lichten.</t>
  </si>
  <si>
    <t>Het is belangrijk dat alle vragen worden ingevuld en dat er per vraag maar één antwoordmogelijkheid wordt aangekruist.</t>
  </si>
  <si>
    <t>Uw beeld in groep 3 - 8</t>
  </si>
  <si>
    <t>Schoolse vaardigheden</t>
  </si>
  <si>
    <t>Soms</t>
  </si>
  <si>
    <t xml:space="preserve">Vaak </t>
  </si>
  <si>
    <t>Altijd</t>
  </si>
  <si>
    <t>1.   Is snel van begrip</t>
  </si>
  <si>
    <t>2.   Heeft een grote algemene interesse</t>
  </si>
  <si>
    <t>3.   Heeft een adequaat woordgebruik</t>
  </si>
  <si>
    <t>4.   Heeft een scherp opmerkingsvermogen</t>
  </si>
  <si>
    <t>5.   Heeft een hoog leertempo</t>
  </si>
  <si>
    <t>6.   Heeft een kritisch denkvermogen</t>
  </si>
  <si>
    <t>7.   Streeft naar perfectie</t>
  </si>
  <si>
    <t>8.   Kan langere tijd met veel aandacht ergens mee bezig zijn</t>
  </si>
  <si>
    <t>9.   Is vindingrijk in het denken</t>
  </si>
  <si>
    <t>10. Is gericht op probleemoplossen</t>
  </si>
  <si>
    <t>11. Heeft behoefte aan uitdagende activiteiten</t>
  </si>
  <si>
    <t>12. Kan stappen bij het leren overslaan</t>
  </si>
  <si>
    <t>Ja</t>
  </si>
  <si>
    <t>Nee</t>
  </si>
  <si>
    <t>13. Heeft een ongewoon grote woordenschat</t>
  </si>
  <si>
    <t>14. Heeft grote parate kennis</t>
  </si>
  <si>
    <t>15. Heeft zichzelf schoolse vaardigheden aangeleerd</t>
  </si>
  <si>
    <t>Toelichting in gesprek</t>
  </si>
  <si>
    <t>Vrijetijdsbesteding</t>
  </si>
  <si>
    <t>16.  Kan zichzelf goed vermaken</t>
  </si>
  <si>
    <t>17.  Kijkt graag naar informatieve programma's op de televisie</t>
  </si>
  <si>
    <t>18.  Beoefent één of meer hobby's intensief</t>
  </si>
  <si>
    <t>19.  Speelt strategie- of adventure games op de computer</t>
  </si>
  <si>
    <t>20.  Trekt graag op met oudere kinderen</t>
  </si>
  <si>
    <t>21.  Neemt graag de leiding over andere kinderen</t>
  </si>
  <si>
    <t>22.  Leest graag</t>
  </si>
  <si>
    <t>Overige intellectuele vaardigheden</t>
  </si>
  <si>
    <r>
      <t>23.</t>
    </r>
    <r>
      <rPr>
        <sz val="7"/>
        <color indexed="8"/>
        <rFont val="Times New Roman"/>
        <family val="1"/>
      </rPr>
      <t xml:space="preserve">  </t>
    </r>
    <r>
      <rPr>
        <sz val="9"/>
        <color indexed="8"/>
        <rFont val="Verdana"/>
        <family val="2"/>
      </rPr>
      <t>Heeft een diepgaande interesse op een bepaald terrein</t>
    </r>
  </si>
  <si>
    <r>
      <t>24.</t>
    </r>
    <r>
      <rPr>
        <sz val="7"/>
        <color indexed="8"/>
        <rFont val="Times New Roman"/>
        <family val="1"/>
      </rPr>
      <t xml:space="preserve">  </t>
    </r>
    <r>
      <rPr>
        <sz val="9"/>
        <color indexed="8"/>
        <rFont val="Verdana"/>
        <family val="2"/>
      </rPr>
      <t>Is nieuwsgierig</t>
    </r>
  </si>
  <si>
    <r>
      <t>25.</t>
    </r>
    <r>
      <rPr>
        <sz val="7"/>
        <color indexed="8"/>
        <rFont val="Times New Roman"/>
        <family val="1"/>
      </rPr>
      <t xml:space="preserve">  </t>
    </r>
    <r>
      <rPr>
        <sz val="9"/>
        <color indexed="8"/>
        <rFont val="Verdana"/>
        <family val="2"/>
      </rPr>
      <t>Bedenkt vindingrijke oplossingen voor bepaalde problemen</t>
    </r>
  </si>
  <si>
    <t xml:space="preserve">      Zo ja, kunt u hiervan een voorbeeld geven</t>
  </si>
  <si>
    <r>
      <t>26.</t>
    </r>
    <r>
      <rPr>
        <sz val="7"/>
        <color indexed="8"/>
        <rFont val="Times New Roman"/>
        <family val="1"/>
      </rPr>
      <t xml:space="preserve">  </t>
    </r>
    <r>
      <rPr>
        <sz val="9"/>
        <color indexed="8"/>
        <rFont val="Verdana"/>
        <family val="2"/>
      </rPr>
      <t>Heeft een levendige fantasie</t>
    </r>
  </si>
  <si>
    <r>
      <t>27.</t>
    </r>
    <r>
      <rPr>
        <sz val="7"/>
        <color indexed="8"/>
        <rFont val="Times New Roman"/>
        <family val="1"/>
      </rPr>
      <t xml:space="preserve">  </t>
    </r>
    <r>
      <rPr>
        <sz val="9"/>
        <color indexed="8"/>
        <rFont val="Verdana"/>
        <family val="2"/>
      </rPr>
      <t>Is goed in geheugenspelletjes, bijvoorbeeld memory</t>
    </r>
  </si>
  <si>
    <r>
      <t>28.</t>
    </r>
    <r>
      <rPr>
        <sz val="7"/>
        <color indexed="8"/>
        <rFont val="Times New Roman"/>
        <family val="1"/>
      </rPr>
      <t xml:space="preserve">  </t>
    </r>
    <r>
      <rPr>
        <sz val="9"/>
        <color indexed="8"/>
        <rFont val="Verdana"/>
        <family val="2"/>
      </rPr>
      <t>Is ondernemend</t>
    </r>
  </si>
  <si>
    <r>
      <t>29.</t>
    </r>
    <r>
      <rPr>
        <sz val="7"/>
        <color indexed="8"/>
        <rFont val="Times New Roman"/>
        <family val="1"/>
      </rPr>
      <t xml:space="preserve">  </t>
    </r>
    <r>
      <rPr>
        <sz val="9"/>
        <color indexed="8"/>
        <rFont val="Verdana"/>
        <family val="2"/>
      </rPr>
      <t>Heeft behoefte aan kennis</t>
    </r>
  </si>
  <si>
    <t>30. Kan zich goed uitdrukken</t>
  </si>
  <si>
    <t>31. Heeft een sterk rechtvaardigheidsgevoel</t>
  </si>
  <si>
    <t>32. Is idealistisch</t>
  </si>
  <si>
    <t>33. Heeft een kritische houding</t>
  </si>
  <si>
    <t>34. Heeft een ongewoon gevoel voor humor</t>
  </si>
  <si>
    <t>35. Heeft een neiging tot organiseren</t>
  </si>
  <si>
    <t>36. Denkt te veel door</t>
  </si>
  <si>
    <t>37. Heeft behoefte aan zelfstandigheid</t>
  </si>
  <si>
    <r>
      <t>38.</t>
    </r>
    <r>
      <rPr>
        <sz val="7"/>
        <color indexed="8"/>
        <rFont val="Times New Roman"/>
        <family val="1"/>
      </rPr>
      <t xml:space="preserve">  </t>
    </r>
    <r>
      <rPr>
        <sz val="9"/>
        <color indexed="8"/>
        <rFont val="Verdana"/>
        <family val="2"/>
      </rPr>
      <t>Lijkt stappen over te slaan wanneer hij/zij iets vertelt</t>
    </r>
  </si>
  <si>
    <t>39. Is thuis met andere leerstof bezig</t>
  </si>
  <si>
    <t>40. Komt soms na maanden terug op een gebeurtenis</t>
  </si>
  <si>
    <t>Mentale veerkracht</t>
  </si>
  <si>
    <t>41. Is taakgericht bij uitdagende opdrachten</t>
  </si>
  <si>
    <t>42. Heeft doorzettingsvermogen</t>
  </si>
  <si>
    <t>43. Werkt zelfstandig</t>
  </si>
  <si>
    <t>44. Is in staat tot reflectie</t>
  </si>
  <si>
    <t>45. Is gevoelig voor kritiek</t>
  </si>
  <si>
    <t>46. Is zelfbewust</t>
  </si>
  <si>
    <t>47. Heeft affiniteit met kinderen met dezelfde interesses</t>
  </si>
  <si>
    <t>48. Kan zich goed uiten</t>
  </si>
  <si>
    <t>49. Heeft een realistisch beeld van eigen mogelijkheden</t>
  </si>
  <si>
    <t>50. Is weerbaar in contacten met leeftijdsgenoten</t>
  </si>
  <si>
    <t>51. Staat open voor ideeën van anderen</t>
  </si>
  <si>
    <t>Plezier in school</t>
  </si>
  <si>
    <t>52. Gaat met plezier naar school</t>
  </si>
  <si>
    <t>53. Klaagt regelmatig over hoofd- / buikpijn</t>
  </si>
  <si>
    <t>54. Krijgt voldoende cognitieve uitdaging</t>
  </si>
  <si>
    <t>55. Voelt zich sociaal geaccepteerd in school</t>
  </si>
  <si>
    <t>56. Heeft een goede relatie met de leerkracht</t>
  </si>
  <si>
    <r>
      <t xml:space="preserve">Resultaten oudergesprek 3-8 </t>
    </r>
    <r>
      <rPr>
        <i/>
        <sz val="9"/>
        <color indexed="8"/>
        <rFont val="Verdana"/>
        <family val="2"/>
      </rPr>
      <t>– voor dossier</t>
    </r>
  </si>
  <si>
    <t>Conclusie van het oudergesprek (invullen door school).</t>
  </si>
  <si>
    <t>U neemt de conclusie over in de kolom ‘bevindingen’ in het Leerlingprofiel bij ‘stap 2’.</t>
  </si>
  <si>
    <t>Daarna gaat u naar stap 3.</t>
  </si>
  <si>
    <t>Aantal scores op</t>
  </si>
  <si>
    <t>Vaak/Altijd/Ja</t>
  </si>
  <si>
    <t>Minstens</t>
  </si>
  <si>
    <t>Aantal</t>
  </si>
  <si>
    <t>12 items</t>
  </si>
  <si>
    <t>Plezier op school</t>
  </si>
  <si>
    <t>totaal:</t>
  </si>
  <si>
    <t>26 items</t>
  </si>
  <si>
    <t>Vermoeden van een ontwikkelingsvoorsprong</t>
  </si>
  <si>
    <t>Er is sprake van een voorsprong op de volgende terreinen:</t>
  </si>
  <si>
    <t>Overige opmerkingen</t>
  </si>
  <si>
    <t>Berichtgeving naar ouders</t>
  </si>
  <si>
    <t>ja/nee</t>
  </si>
  <si>
    <t>Verantwoordelijke leerkracht</t>
  </si>
  <si>
    <t>Naam:</t>
  </si>
  <si>
    <t xml:space="preserve">Diagnoselijst 3-8 </t>
  </si>
  <si>
    <t>Formulier 3.B.(3-8)</t>
  </si>
  <si>
    <t>Actie: Leerkracht</t>
  </si>
  <si>
    <t>In deze vragenlijst wordt uw oordeel gevraagd.</t>
  </si>
  <si>
    <t>Uit twee tegengestelde uitspraken kiest u die uitspraak die het meest van toepassing is.</t>
  </si>
  <si>
    <t xml:space="preserve">Wat u niet direct kunt invullen laat u open. </t>
  </si>
  <si>
    <t>Na een extra observatie kiest u definitief.</t>
  </si>
  <si>
    <t>Naam leerkracht(en):</t>
  </si>
  <si>
    <r>
      <t xml:space="preserve">Maak </t>
    </r>
    <r>
      <rPr>
        <b/>
        <u/>
        <sz val="9"/>
        <color indexed="10"/>
        <rFont val="Verdana"/>
        <family val="2"/>
      </rPr>
      <t>één</t>
    </r>
    <r>
      <rPr>
        <b/>
        <sz val="9"/>
        <color indexed="10"/>
        <rFont val="Verdana"/>
        <family val="2"/>
      </rPr>
      <t xml:space="preserve"> keuze: a - b - c - d</t>
    </r>
  </si>
  <si>
    <t>a</t>
  </si>
  <si>
    <t>b</t>
  </si>
  <si>
    <t>c</t>
  </si>
  <si>
    <t>d</t>
  </si>
  <si>
    <t>1.</t>
  </si>
  <si>
    <t>Toont interesse voor de behandelde onderwerpen in de klas</t>
  </si>
  <si>
    <t>Toont weinig interesse voor de behandelde onderwerpen in de klas</t>
  </si>
  <si>
    <t>2.</t>
  </si>
  <si>
    <t>Kan lang en geconcentreerd aan een zelfgekozen taak blijven werken</t>
  </si>
  <si>
    <t>Kan niet lang de aandacht bij een een zelfgekozen taak houden en is snel afgeleid</t>
  </si>
  <si>
    <t>3.</t>
  </si>
  <si>
    <t>Pakt in zijn/haar eentje moeilijke problemen aan</t>
  </si>
  <si>
    <t>Doet bij een kleine moeilijkheid al een beroep op anderen</t>
  </si>
  <si>
    <t>4.</t>
  </si>
  <si>
    <t>Zet zich in om het schoolwerk goed te doen</t>
  </si>
  <si>
    <t>Zet zich minder in om het schoolwerk goed te doen</t>
  </si>
  <si>
    <t>5.</t>
  </si>
  <si>
    <t>Is leergierig, wat blijkt uit brede en/of diepgaande interesse; is geboeid door moeilijke en/of ongewone onderwerpen; stelt vragen die dieper of verder ingaan dan de gewone lesstof, zoekt zelf informatie op</t>
  </si>
  <si>
    <t>Toont geen interesse buiten de gewone lesstof om</t>
  </si>
  <si>
    <t>6.</t>
  </si>
  <si>
    <t>Kan volgens een planning zelfstandig aan een opdracht werken</t>
  </si>
  <si>
    <t>Heeft veel begeleiding nodig bij het werken</t>
  </si>
  <si>
    <t>7.</t>
  </si>
  <si>
    <t>Is opgenomen in de groep</t>
  </si>
  <si>
    <t>Staat buiten de groep</t>
  </si>
  <si>
    <t>8.</t>
  </si>
  <si>
    <t>Luistert aandachtig als de leerkracht iets uitlegt of voordoet</t>
  </si>
  <si>
    <t>Wendt zich snel tot iets anders</t>
  </si>
  <si>
    <t>9.</t>
  </si>
  <si>
    <t>Begrijpt veel dingen snel (met weinig uitleg) en goed; ziet bijvoorbeeld goed ongewone en oorzaak-gevolg verbanden; heeft snel regels en principes, overeenkomsten en verschillen door; heeft een scherpzinnig oordeelsvermogen en weet veel uit boeken en films te halen</t>
  </si>
  <si>
    <t>Heeft gemiddelde tijd en uitleg nodig om iets te begrijpen of ergens uit te halen</t>
  </si>
  <si>
    <t>10.</t>
  </si>
  <si>
    <t>Vraagt niet onnodig aandacht tijdens het werken</t>
  </si>
  <si>
    <t>Vraagt onnodig aandacht tijdens het werken</t>
  </si>
  <si>
    <t>11.</t>
  </si>
  <si>
    <t>Maakt een taak volgens planning af</t>
  </si>
  <si>
    <t>Werkt hap-snap, impulsief aan een taak</t>
  </si>
  <si>
    <t>12.</t>
  </si>
  <si>
    <t>Leert gemakkelijk, kan soms leerstappen overslaan, heeft weinig herhaling nodig en leert van eigen fouten</t>
  </si>
  <si>
    <t>Kan geen oefenstof overslaan, heeft herhaling nodig</t>
  </si>
  <si>
    <t>13.</t>
  </si>
  <si>
    <t>Werkt geconcentreerd aan een opdracht</t>
  </si>
  <si>
    <t>Houdt de aandacht onvoldoende vast bij een opdracht</t>
  </si>
  <si>
    <t>14.</t>
  </si>
  <si>
    <t>Past kennis in nieuwe situaties toe</t>
  </si>
  <si>
    <t>Kennis blijft beperkt tot reproduceren</t>
  </si>
  <si>
    <t>15.</t>
  </si>
  <si>
    <t>Komt met initiatieven</t>
  </si>
  <si>
    <t xml:space="preserve">Is teruggetrokken   </t>
  </si>
  <si>
    <t>16.</t>
  </si>
  <si>
    <t>Gaat goed/leuk met andere kinderen om</t>
  </si>
  <si>
    <t>Gaat niet goed/leuk met andere kinderen om</t>
  </si>
  <si>
    <t>17.</t>
  </si>
  <si>
    <t>Kan omgaan met kritiek en tegenslagen</t>
  </si>
  <si>
    <t>Kan slecht tegen kritiek en tegenslagen</t>
  </si>
  <si>
    <t>18.</t>
  </si>
  <si>
    <t>Zet zich in om een bepaald ideaal na te streven</t>
  </si>
  <si>
    <t>Heeft gemiddelde ambities</t>
  </si>
  <si>
    <t>19.</t>
  </si>
  <si>
    <t>Heeft een hekel aan routinematig werk en herhalingsopdrachten</t>
  </si>
  <si>
    <t>Heeft geen hekel aan deze opdrachten</t>
  </si>
  <si>
    <t>20.</t>
  </si>
  <si>
    <t>Toont zelfvertrouwen</t>
  </si>
  <si>
    <t>Is onzeker</t>
  </si>
  <si>
    <t>21.</t>
  </si>
  <si>
    <t>Uit zich over wat in hem/haar omgaat</t>
  </si>
  <si>
    <t>Uit zich niet over wat in hem/haar omgaat</t>
  </si>
  <si>
    <t>22.</t>
  </si>
  <si>
    <t>Levert verzorgd werk af</t>
  </si>
  <si>
    <t>Levert slordig werk af</t>
  </si>
  <si>
    <t>23.</t>
  </si>
  <si>
    <t>Heeft interesse voor de uitleg en de oplossingswijze van een probleem</t>
  </si>
  <si>
    <t>Is alleen in de uitkomst geïnteresseerd</t>
  </si>
  <si>
    <t>24.</t>
  </si>
  <si>
    <t>Neemt op een scherpzinnige manier waar</t>
  </si>
  <si>
    <t>Neemt op een 'normale' manier waar</t>
  </si>
  <si>
    <t>25.</t>
  </si>
  <si>
    <t>Heeft een leidersrol in de groep</t>
  </si>
  <si>
    <t>Heeft geen leidersrol in de groep</t>
  </si>
  <si>
    <t>26.</t>
  </si>
  <si>
    <t>Gaat graag naar school</t>
  </si>
  <si>
    <t>Gaat niet graag naar school</t>
  </si>
  <si>
    <t>27.</t>
  </si>
  <si>
    <t>Stelt reële eisen aan zichzelf</t>
  </si>
  <si>
    <t>Stelt geen/nauwelijks eisen aan zichzelf</t>
  </si>
  <si>
    <t>28.</t>
  </si>
  <si>
    <t>Heeft het gestelde werk royaal binnen de tijd klaar</t>
  </si>
  <si>
    <t>Krijgt het werk met moeite of niet binnen de gestelde tijd af</t>
  </si>
  <si>
    <t>29.</t>
  </si>
  <si>
    <t>Is uit zichzelf door het werk op school geboeid</t>
  </si>
  <si>
    <t>Doet het werk omdat het moet of om beloond te worden</t>
  </si>
  <si>
    <t>30.</t>
  </si>
  <si>
    <t>Toont over een brede belangstelling te beschikken, kan over veel dingen meepraten</t>
  </si>
  <si>
    <t>Toont een beperkte belangstelling en is niet breed geïnteresseerd</t>
  </si>
  <si>
    <t>31.</t>
  </si>
  <si>
    <t>Zoekt contact met oudere kinderen</t>
  </si>
  <si>
    <t>Zoekt contact met jongere kinderen</t>
  </si>
  <si>
    <t>32.</t>
  </si>
  <si>
    <t>Zoekt naar informatie in bibliotheek en/of internet om meer te weten te komen over een bepaald onderwerp</t>
  </si>
  <si>
    <t>Is niet vanuit zichzelf geïnteresseerd in het opzoeken naar aanvullende informatie</t>
  </si>
  <si>
    <t>33.</t>
  </si>
  <si>
    <t>Staat kritisch tegenover beweringen</t>
  </si>
  <si>
    <t>Neemt beweringen van anderen gemakkelijk aan</t>
  </si>
  <si>
    <t>34.</t>
  </si>
  <si>
    <t>Heeft een positief beeld van eigen mogelijkheden</t>
  </si>
  <si>
    <t>Heeft een negatief beeld van de eigen mogelijkheden</t>
  </si>
  <si>
    <t>35.</t>
  </si>
  <si>
    <t>Heeft een uitgesproken mening</t>
  </si>
  <si>
    <t>Heeft geen eigen mening</t>
  </si>
  <si>
    <t>36.</t>
  </si>
  <si>
    <t>Vindt het leuk op school en voelt zich er thuis</t>
  </si>
  <si>
    <t>Heeft een hekel aan school en voelt er zich niet thuis</t>
  </si>
  <si>
    <t>37.</t>
  </si>
  <si>
    <t>Is blij met goede resultaten</t>
  </si>
  <si>
    <t>Staat onverschillig tegenover goede resultaten</t>
  </si>
  <si>
    <t>38.</t>
  </si>
  <si>
    <t>Is niet afgunstig op andere kinderen</t>
  </si>
  <si>
    <t>Is snel jaloers op andere kinderen</t>
  </si>
  <si>
    <t>39.</t>
  </si>
  <si>
    <t>Heeft moeite met onthouden</t>
  </si>
  <si>
    <t>40.</t>
  </si>
  <si>
    <t>Wil alles weten en is volhardend in het doorvragen, stelt 'waarom' vragen</t>
  </si>
  <si>
    <t>Is geen doorvrager</t>
  </si>
  <si>
    <t>41.</t>
  </si>
  <si>
    <t>Kan goed met de leerkracht opschieten</t>
  </si>
  <si>
    <t>Kan niet goed met de leerkracht opschieten</t>
  </si>
  <si>
    <t>42.</t>
  </si>
  <si>
    <t>Begint regelmatig uit eigen interesse aan een taak of probleem en werkt dan intensief en met een goed resultaat</t>
  </si>
  <si>
    <t>Begint niet gauw uit eigen interesse aan een taak of probleem en werkt niet intensief voor een goed resultaat</t>
  </si>
  <si>
    <t>43.</t>
  </si>
  <si>
    <t>Let op als de leerkracht iets uitlegt of voordoet</t>
  </si>
  <si>
    <t>Let niet op of is snel afgeleid als er opgelet moet worden</t>
  </si>
  <si>
    <t>44.</t>
  </si>
  <si>
    <t>Doet wat de leerkracht vraagt</t>
  </si>
  <si>
    <t>Doet niet of onder protest wat de leerkracht vraagt</t>
  </si>
  <si>
    <t>45.</t>
  </si>
  <si>
    <t>Begint uit zichzelf aan een taak</t>
  </si>
  <si>
    <t>Heeft aansporing nodig</t>
  </si>
  <si>
    <t>46.</t>
  </si>
  <si>
    <t>Past zich goed aan in nieuwe situaties</t>
  </si>
  <si>
    <t>Past zich in nieuwe situaties moeizaam aan</t>
  </si>
  <si>
    <t>47.</t>
  </si>
  <si>
    <t>Kan hoofd- en bijzaken onderscheiden</t>
  </si>
  <si>
    <t>Heeft moeite met hoofd- en bijzaken</t>
  </si>
  <si>
    <t>48.</t>
  </si>
  <si>
    <t>Heeft geen gedragsproblemen in de groep</t>
  </si>
  <si>
    <t>Heeft voortdurend gedragsproblemen in de groep</t>
  </si>
  <si>
    <t>49.</t>
  </si>
  <si>
    <t>Spreekt in goed opgebouwde zinnen en toont daarbij een ruime woordenschat</t>
  </si>
  <si>
    <t>Heeft beperkte woordenschat</t>
  </si>
  <si>
    <t>50.</t>
  </si>
  <si>
    <t>Ziet verbanden die de meeste kinderen niet zien</t>
  </si>
  <si>
    <t>Het zien van verbanden is gemiddeld</t>
  </si>
  <si>
    <t>51.</t>
  </si>
  <si>
    <t>Wordt geboeid door complexe opgaven</t>
  </si>
  <si>
    <t>Heeft een hekel aan complexe opgaven</t>
  </si>
  <si>
    <t>52.</t>
  </si>
  <si>
    <t>Heeft een realistisch beeld van eigen mogelijkheden (weet wat het aan kan)</t>
  </si>
  <si>
    <t>Heeft een te negatief of te positief beeld van eigen mogelijkheden</t>
  </si>
  <si>
    <t>53.</t>
  </si>
  <si>
    <t>Wil graag leren (kennis verwerven)</t>
  </si>
  <si>
    <t>Vindt leren niet leuk</t>
  </si>
  <si>
    <t>54.</t>
  </si>
  <si>
    <t>Staat open voor ideeën van anderen</t>
  </si>
  <si>
    <t>Toont geen belangsteling voor ideeën van anderen</t>
  </si>
  <si>
    <t>55.</t>
  </si>
  <si>
    <t>Geeft opbouwende kritiek naar anderen</t>
  </si>
  <si>
    <t>Geeft afbrekende kritiek naar anderen</t>
  </si>
  <si>
    <t>56.</t>
  </si>
  <si>
    <t>Kan omgaan met het maken van fouten</t>
  </si>
  <si>
    <t>Heeft moeite met het maken van fouten</t>
  </si>
  <si>
    <t>57.</t>
  </si>
  <si>
    <t>Presteert op maximaal niveau</t>
  </si>
  <si>
    <t>Presteert onder maximaal niveau (er zit meer in)</t>
  </si>
  <si>
    <t>58.</t>
  </si>
  <si>
    <t>Kan nadenken en reflecteren op eigen handelen</t>
  </si>
  <si>
    <t>Denkt en reflecteert op eigen handelen op gemiddeld niveau</t>
  </si>
  <si>
    <t>59.</t>
  </si>
  <si>
    <t>Is gelijkmatig geínteresseerd in (bijna) alle schoolwerk</t>
  </si>
  <si>
    <t>Heeft eenzijdige belangstelling voor één onderwerp (wisselend), of heeft andere interesses buiten school</t>
  </si>
  <si>
    <t>60.</t>
  </si>
  <si>
    <t>Voelt zich gemakkelijk en prettig in de omgang met groepsgenoten</t>
  </si>
  <si>
    <t>Voelt zich ongemakkelijk en onprettig in de omgang met groepsgenoten</t>
  </si>
  <si>
    <t>Leerprestaties</t>
  </si>
  <si>
    <t>a: ruim boven gemiddeld niveau (10%)</t>
  </si>
  <si>
    <t>b: boven gemiddeld niveau (20%)</t>
  </si>
  <si>
    <t>c: gemiddeld niveau (50%)</t>
  </si>
  <si>
    <t>d: onder gemiddeld niveau (20%)</t>
  </si>
  <si>
    <t>N.B.: Deze scores corresponderen niet met de CITO normen</t>
  </si>
  <si>
    <t>Technisch lezen</t>
  </si>
  <si>
    <t>Begrijpend lezen</t>
  </si>
  <si>
    <t>Mondeling taalgebruik</t>
  </si>
  <si>
    <t>Spelling</t>
  </si>
  <si>
    <t>Inzicht taalstructuur</t>
  </si>
  <si>
    <t>Stellen</t>
  </si>
  <si>
    <t>Schrijven</t>
  </si>
  <si>
    <t>Rekeninzicht</t>
  </si>
  <si>
    <t>Rekenvaardigheid</t>
  </si>
  <si>
    <t>Zaakvakken/wereldoriëntatie</t>
  </si>
  <si>
    <t>Expressie</t>
  </si>
  <si>
    <t>Gymnastiek</t>
  </si>
  <si>
    <t>Aanvullende opmerkingen over de leerling</t>
  </si>
  <si>
    <t>Aanvullende opmerkingen over de lijst</t>
  </si>
  <si>
    <t>Diagnosegrafiek 3-8</t>
  </si>
  <si>
    <t>Leervermogen</t>
  </si>
  <si>
    <t>Taakgerichtheid / motivatie</t>
  </si>
  <si>
    <t>Zelfstandigheid / zelfsturing</t>
  </si>
  <si>
    <t>Sociaal emotionele competentie</t>
  </si>
  <si>
    <t>vraag</t>
  </si>
  <si>
    <t>A</t>
  </si>
  <si>
    <t>B</t>
  </si>
  <si>
    <t>C</t>
  </si>
  <si>
    <t>D</t>
  </si>
  <si>
    <t>Intelligentie</t>
  </si>
  <si>
    <t>TL</t>
  </si>
  <si>
    <t>BL</t>
  </si>
  <si>
    <t>MT</t>
  </si>
  <si>
    <t>SP</t>
  </si>
  <si>
    <t>IT</t>
  </si>
  <si>
    <t>ST</t>
  </si>
  <si>
    <t>SC</t>
  </si>
  <si>
    <t>RI</t>
  </si>
  <si>
    <t>Creatief denken</t>
  </si>
  <si>
    <t>RV</t>
  </si>
  <si>
    <t>ZW</t>
  </si>
  <si>
    <t>EX</t>
  </si>
  <si>
    <t>GY</t>
  </si>
  <si>
    <t>A + B</t>
  </si>
  <si>
    <t>C + D</t>
  </si>
  <si>
    <t>Zelfbeeld</t>
  </si>
  <si>
    <t>Houding school</t>
  </si>
  <si>
    <t>Overig</t>
  </si>
  <si>
    <r>
      <t>Resultaten leerkrachtdiagnoseverslag 3-8</t>
    </r>
    <r>
      <rPr>
        <i/>
        <sz val="9"/>
        <color indexed="8"/>
        <rFont val="Verdana"/>
        <family val="2"/>
      </rPr>
      <t>– voor dossier</t>
    </r>
  </si>
  <si>
    <t>Conclusie van de leerkrachtdiagnose (invullen door school).</t>
  </si>
  <si>
    <t>U neemt de conclusie over in de kolom ‘bevindingen’ in het Leerlingprofiel bij ‘stap 3’</t>
  </si>
  <si>
    <t>Bij het maken van het plan van aanpak kan dit een aandachtspunt zijn.</t>
  </si>
  <si>
    <t>Daarna gaat u naar stap 4.</t>
  </si>
  <si>
    <t>Aantal items</t>
  </si>
  <si>
    <t>Items 
a-b score</t>
  </si>
  <si>
    <t>Items 
c-d score</t>
  </si>
  <si>
    <t>Aandachtspunten</t>
  </si>
  <si>
    <t>c - score</t>
  </si>
  <si>
    <t>d - score</t>
  </si>
  <si>
    <t>Taakgerichtheid / Motivatie</t>
  </si>
  <si>
    <t>Zelfstandigheid / Zelfsturing</t>
  </si>
  <si>
    <t>Beeld van zorg:</t>
  </si>
  <si>
    <t>C - scores:</t>
  </si>
  <si>
    <t>D - scores</t>
  </si>
  <si>
    <t>Taakgerichtheid 
Motivatie</t>
  </si>
  <si>
    <t>Zelfstandigheid
Zelfsturing</t>
  </si>
  <si>
    <t>Sociaal emotionele 
competentie</t>
  </si>
  <si>
    <t>HS</t>
  </si>
  <si>
    <t>Leerlingvragenlijst</t>
  </si>
  <si>
    <t>Formulier 5. (3-8)</t>
  </si>
  <si>
    <t xml:space="preserve">Let wel: dit is geen test of toets. </t>
  </si>
  <si>
    <t>Jouw juf of meester wil alleen graag weten hoe jij over de onderstaande vragen denkt.</t>
  </si>
  <si>
    <t>Je ziet hier een aantal uitspraken. Het is de bedoeling dat je steeds aangeeft of je het eens bent met de uitspraak of dat je het er niet mee eens bent. Je kunt kiezen uit:</t>
  </si>
  <si>
    <t>Mee eens</t>
  </si>
  <si>
    <t>E</t>
  </si>
  <si>
    <t>Beetje mee eens</t>
  </si>
  <si>
    <t>BE</t>
  </si>
  <si>
    <t>Mee oneens</t>
  </si>
  <si>
    <t>O</t>
  </si>
  <si>
    <r>
      <t>Aan het einde zijn er twee open vragen. Hier mag</t>
    </r>
    <r>
      <rPr>
        <i/>
        <sz val="9"/>
        <rFont val="Verdana"/>
        <family val="2"/>
      </rPr>
      <t xml:space="preserve"> je zelf</t>
    </r>
    <r>
      <rPr>
        <i/>
        <sz val="9"/>
        <color indexed="10"/>
        <rFont val="Verdana"/>
        <family val="2"/>
      </rPr>
      <t xml:space="preserve"> </t>
    </r>
    <r>
      <rPr>
        <i/>
        <sz val="9"/>
        <color indexed="8"/>
        <rFont val="Verdana"/>
        <family val="2"/>
      </rPr>
      <t>het antwoord op de vraag opschrijven.</t>
    </r>
  </si>
  <si>
    <t>Ik ga meestal met plezier naar school</t>
  </si>
  <si>
    <t>Ik vind dat ik op school veel leer</t>
  </si>
  <si>
    <t>Ik vind dat ik goed mijn best doe</t>
  </si>
  <si>
    <t>Ik kan goed zelfstandig werken</t>
  </si>
  <si>
    <r>
      <t>Ik kan het werk maken zonder de uitleg van de ju</t>
    </r>
    <r>
      <rPr>
        <sz val="9"/>
        <rFont val="Verdana"/>
        <family val="2"/>
      </rPr>
      <t>f/</t>
    </r>
    <r>
      <rPr>
        <sz val="9"/>
        <color indexed="8"/>
        <rFont val="Verdana"/>
        <family val="2"/>
      </rPr>
      <t>meester</t>
    </r>
  </si>
  <si>
    <t>Ik denk dat ik een van de beste leerlingen van de groep ben</t>
  </si>
  <si>
    <t>Ik ben vaak eerder klaar met mijn werk</t>
  </si>
  <si>
    <t>Ik verveel me bij:</t>
  </si>
  <si>
    <t>Rekenen</t>
  </si>
  <si>
    <t>Taal</t>
  </si>
  <si>
    <t>Aardrijkskunde</t>
  </si>
  <si>
    <t>Geschiedenis</t>
  </si>
  <si>
    <t>Biologie</t>
  </si>
  <si>
    <t>Verkeer</t>
  </si>
  <si>
    <t>Ga naar de volgende bladzijde</t>
  </si>
  <si>
    <t>Ik leer heel gemakkelijk en kan goed onthouden</t>
  </si>
  <si>
    <t>Ik vind het oplossen van ingewikkelde problemen leuk</t>
  </si>
  <si>
    <t>Ik heb vaak originele ideeën</t>
  </si>
  <si>
    <t>Ik doe mijn best om geen fouten te maken</t>
  </si>
  <si>
    <t>Wanneer ik toch een fout maak, vind ik dat erg</t>
  </si>
  <si>
    <t>Ik ben zenuwachtig als ik een spreekbeurt moet houden</t>
  </si>
  <si>
    <t>Ik ben zenuwachtig als ik een proefwerk moet maken</t>
  </si>
  <si>
    <t>Ik heb vrienden/vriendinnen in de groep</t>
  </si>
  <si>
    <t>Mijn groepsgenoten begrijpen meestal wat ik bedoel</t>
  </si>
  <si>
    <t>Ik word vaak gepest of geplaagd</t>
  </si>
  <si>
    <t>Open vragen</t>
  </si>
  <si>
    <t>Mijn hobby’s zijn:</t>
  </si>
  <si>
    <t>Op school wil ik graag meer leren over:</t>
  </si>
  <si>
    <t>Je bent nu klaar. Je kunt dit formulier bij je juf of meester inleveren.</t>
  </si>
  <si>
    <t>Bedankt voor het invullen.</t>
  </si>
  <si>
    <r>
      <t>Resultaten leerlinggesprek</t>
    </r>
    <r>
      <rPr>
        <b/>
        <i/>
        <sz val="9"/>
        <color indexed="8"/>
        <rFont val="Verdana"/>
        <family val="2"/>
      </rPr>
      <t>– voor dossier</t>
    </r>
  </si>
  <si>
    <t>Conclusie van het leerlinggesprek (invullen door school).</t>
  </si>
  <si>
    <t>U neemt de conclusie over in de kolom ‘bevindingen’ in het Leerlingprofiel bij ‘stap 5’.</t>
  </si>
  <si>
    <t xml:space="preserve">Daarna gaat u na of stap 6 moet worden gezet. Indien dit het geval is stelt u vast welk onderdeel u wilt gaan </t>
  </si>
  <si>
    <t>oppakken.</t>
  </si>
  <si>
    <t>Indien u stap 6 niet hoeft te zetten kunt u doorgaan naar stap 7.</t>
  </si>
  <si>
    <t>1. Beeld van school</t>
  </si>
  <si>
    <t>1. Ik ga meestal met plezier naar school</t>
  </si>
  <si>
    <t>2. Ik vind dat ik op school veel leer</t>
  </si>
  <si>
    <t>3. Ik vind dat ik goed mijn best doe</t>
  </si>
  <si>
    <t>4. Ik kan goed zelfstandig werken</t>
  </si>
  <si>
    <t>5. Ik kan het werk maken zonder de uitleg van de juf/meester</t>
  </si>
  <si>
    <t>6. Ik denk dat ik een van de beste leerlingen van de groep ben</t>
  </si>
  <si>
    <t>7. Ik ben vaak eerder klaar met mijn werk</t>
  </si>
  <si>
    <t>2. Verveling bij 
    vakken</t>
  </si>
  <si>
    <t>3. Beeld van leren</t>
  </si>
  <si>
    <t>1. Ik leer heel gemakkelijk en kan goed onthouden</t>
  </si>
  <si>
    <t>2. Ik vind het oplossen van ingewikkelde problemen leuk</t>
  </si>
  <si>
    <t>3. Ik heb vaak originele ideeën</t>
  </si>
  <si>
    <t>4. Ik doe mijn best om geen fouten te maken</t>
  </si>
  <si>
    <t>4. Beeld van sociaal 
    emotioneel 
    functioneren</t>
  </si>
  <si>
    <t>Beeld van hobby’s:</t>
  </si>
  <si>
    <t>Beeld van wensen:</t>
  </si>
  <si>
    <t>Signalering op initiatief van ouders 1-8</t>
  </si>
  <si>
    <t>Formulier 1.C.</t>
  </si>
  <si>
    <t>U vult deze lijst in in geval van een vraag van ouders.</t>
  </si>
  <si>
    <t xml:space="preserve">Naam </t>
  </si>
  <si>
    <t>Datum gesprek</t>
  </si>
  <si>
    <t>Geboortedatum</t>
  </si>
  <si>
    <t>Vraag van de ouders</t>
  </si>
  <si>
    <t>Gemaakte afspraken</t>
  </si>
  <si>
    <t>Taak voor</t>
  </si>
  <si>
    <t>Resultaten, conclusie initiatief van ouders (invullen door school).</t>
  </si>
  <si>
    <t>Bij besluit naar ‘naar stap 2’ maakt u een Leerlingprofiel aan en neemt u de conclusie over in de kolom 
’bevindingen’ bij punt 1C.</t>
  </si>
  <si>
    <t>Kees</t>
  </si>
  <si>
    <t>Jan</t>
  </si>
  <si>
    <t>Esther</t>
  </si>
  <si>
    <t>x</t>
  </si>
  <si>
    <t>Frans Voorbeeld</t>
  </si>
  <si>
    <r>
      <t>Resultaten Plan van aanpak</t>
    </r>
    <r>
      <rPr>
        <i/>
        <sz val="9"/>
        <rFont val="Verdana"/>
        <family val="2"/>
      </rPr>
      <t>– voor dossier</t>
    </r>
  </si>
  <si>
    <t>Conclusie Plan van Aanpak.</t>
  </si>
  <si>
    <t>Resultaten bespreken met de ib’er of coördinator (hoog)begaafdheid.</t>
  </si>
  <si>
    <t>U neemt de conclusie over in de kolom ‘bevindingen’ in het Leerlingprofiel bij ‘stap 7’.</t>
  </si>
  <si>
    <t>Plan van aanpak is opgesteld.</t>
  </si>
  <si>
    <t>Onderdelen van plan van aanpak</t>
  </si>
  <si>
    <t>Passende leerstof – compacten en verrijken</t>
  </si>
  <si>
    <t>Ruimte voor eigen (creatieve) inbreng</t>
  </si>
  <si>
    <t>Mentale weerbaarheid, omgaan met faalervaringen, tegenslag, discipline, fouten maken</t>
  </si>
  <si>
    <t>Leerstrategieën</t>
  </si>
  <si>
    <t>Sociaal vaardig gedrag</t>
  </si>
  <si>
    <t>Werkwijze is beschreven</t>
  </si>
  <si>
    <t>Werkwijze</t>
  </si>
  <si>
    <t>Middelen /materialen</t>
  </si>
  <si>
    <t>Verantwoordelijke leerkracht(en)</t>
  </si>
  <si>
    <t>Plan is opgesteld op:</t>
  </si>
  <si>
    <t>Plan wordt gevalueerd op:</t>
  </si>
  <si>
    <t>Ouders zijn betrokken bij/geïnfomeerd over plan van aanpak</t>
  </si>
  <si>
    <t>Signaleringslijst onderpresteren</t>
  </si>
  <si>
    <t>Formulier 6.B.(1-8)</t>
  </si>
  <si>
    <t>Bron: Ine Gooijen, Hoensbroek</t>
  </si>
  <si>
    <t xml:space="preserve">U kunt deze lijst invullen bij een vermoeden van onderpresteren </t>
  </si>
  <si>
    <r>
      <t>Naam leerling</t>
    </r>
    <r>
      <rPr>
        <i/>
        <sz val="8"/>
        <color indexed="8"/>
        <rFont val="Verdana"/>
        <family val="2"/>
      </rPr>
      <t xml:space="preserve"> </t>
    </r>
  </si>
  <si>
    <t>Leeftijd</t>
  </si>
  <si>
    <t>Leerkracht</t>
  </si>
  <si>
    <t>1.*</t>
  </si>
  <si>
    <t>Lage test/toetsresultaten</t>
  </si>
  <si>
    <t>2.*</t>
  </si>
  <si>
    <t>Presteert op of onder niveau in lezen, taal of rekenen</t>
  </si>
  <si>
    <t>3.*</t>
  </si>
  <si>
    <t>Dagelijks schoolwerk niet of slecht af, inclusief huiswerk</t>
  </si>
  <si>
    <t>4.*</t>
  </si>
  <si>
    <t>Superieur in begrijpen en onthouden (eventueel selectief) van begrippen</t>
  </si>
  <si>
    <t>5.*</t>
  </si>
  <si>
    <t>Grote kloof in kwaliteit tussen schriftelijk en verbaal werk</t>
  </si>
  <si>
    <t>Grote feitelijke kennis</t>
  </si>
  <si>
    <t>Grote fantasie, creativiteit, verbeelding, is inventief</t>
  </si>
  <si>
    <t>Voortdurend ontevreden met geleverd werk, ook in expressievakken</t>
  </si>
  <si>
    <t xml:space="preserve">Probeert nieuwe activiteiten te vermijden, is perfectionistisch, wil mislukkingen voorkomen      </t>
  </si>
  <si>
    <t>Toont initiatief in het voortzetten van eigen keuze projecten</t>
  </si>
  <si>
    <t>11.*</t>
  </si>
  <si>
    <t xml:space="preserve">Heeft breed interessegebied en mogelijke speciale deskundigheid op een bepaald gebied. </t>
  </si>
  <si>
    <t>12.*</t>
  </si>
  <si>
    <t>Toont negatieve zelfwaardering door terugtrekken of agressief gedrag, negatieve zelfprojectie op anderen</t>
  </si>
  <si>
    <t>Functioneert niet gemakkelijk en/of constructief in een groep, doet niet graag mee aan groepsactiviteiten</t>
  </si>
  <si>
    <t>Geeft blijk van scherpzinnige, sensitieve gevoeligheid en waarneming van problemen ten opzichte van zichzelf, anderen, levensvraagstukken, waaruit blijkt dat hij/zij ver vooruit is</t>
  </si>
  <si>
    <t>Heeft onrealistische zelfverwachting, te hoog of te laag</t>
  </si>
  <si>
    <t>Geen voldoening over leerstofaanbod, houdt niet van instampen, geheugenwerk</t>
  </si>
  <si>
    <t>Is gemakkelijk afleidbaar, kan zich moeilijk concentreren op een taak</t>
  </si>
  <si>
    <t>Onverschillige of negatieve houding tegenover school</t>
  </si>
  <si>
    <t>Biedt weerstand tegen pogingen van de leerkracht om hem/haar te motiveren</t>
  </si>
  <si>
    <t>Heeft moeilijkheden in vriendschapsrelaties, in het sluiten van vriendschappen</t>
  </si>
  <si>
    <t xml:space="preserve">Lijkt lui, zich te vervelen, is met andere dingen bezig, maar weet bij navraag toch waar de les over gaat    </t>
  </si>
  <si>
    <t xml:space="preserve">                 </t>
  </si>
  <si>
    <t>Scoreverloop</t>
  </si>
  <si>
    <t>Aantal aangekruiste items</t>
  </si>
  <si>
    <t>Aantal aangekruiste items met een *</t>
  </si>
  <si>
    <t>Sprake van onderpresteren</t>
  </si>
  <si>
    <t>ja</t>
  </si>
  <si>
    <t>Namen leerlingen:</t>
  </si>
  <si>
    <r>
      <t xml:space="preserve">Resulaten toetsgegevens </t>
    </r>
    <r>
      <rPr>
        <b/>
        <i/>
        <sz val="9"/>
        <color indexed="8"/>
        <rFont val="Verdana"/>
        <family val="2"/>
      </rPr>
      <t>– voor dossier</t>
    </r>
  </si>
  <si>
    <t>U neemt de conclusie over in de kolom ‘bevindingen’ in het Leerlingprofiel bij ‘stap 4’.</t>
  </si>
  <si>
    <t>Daarna gaat u naar stap 5.</t>
  </si>
  <si>
    <t>Indicatie van leerstofaanbod groep 3 - 8, na doortoetsen. Welk leeraanbod krijgt de leerling?</t>
  </si>
  <si>
    <t xml:space="preserve">Vak </t>
  </si>
  <si>
    <t>Cito Score</t>
  </si>
  <si>
    <t xml:space="preserve">Dóórtoetsscore </t>
  </si>
  <si>
    <t>Leerstof aanbod/</t>
  </si>
  <si>
    <t>kalender</t>
  </si>
  <si>
    <t>+ 6 maanden</t>
  </si>
  <si>
    <t>+ 12 maanden</t>
  </si>
  <si>
    <t xml:space="preserve">Leerlijn </t>
  </si>
  <si>
    <t>CITO A+, I</t>
  </si>
  <si>
    <t>CITO B, II of lager</t>
  </si>
  <si>
    <t>Begrijpend</t>
  </si>
  <si>
    <t>Lezen</t>
  </si>
  <si>
    <t>Overige vak(ken)</t>
  </si>
  <si>
    <t>CHECKLIST op schoolniveau</t>
  </si>
  <si>
    <t>Actie: Intern begeleider of Coördinator (hoog)begaafdheid</t>
  </si>
  <si>
    <t>Deze lijst invullen wanneer de signaleringsprocedure start, voor elke groep één lijst.</t>
  </si>
  <si>
    <t>Groepsgegevens SiDi 3</t>
  </si>
  <si>
    <t>Schooljaar</t>
  </si>
  <si>
    <t>Signaleringsfase</t>
  </si>
  <si>
    <t>√</t>
  </si>
  <si>
    <t>Opmerkingen</t>
  </si>
  <si>
    <t>Datum</t>
  </si>
  <si>
    <t>Lijst bij aanmelding nieuwe leerlingen wordt gebruikt.</t>
  </si>
  <si>
    <t>Leerlingen zijn in zorgoverleg besproken.</t>
  </si>
  <si>
    <t>Conclusies besproken.</t>
  </si>
  <si>
    <t>Jaarlijkse signalering deel 1 ingevuld.</t>
  </si>
  <si>
    <t>Signalering deel 2 is ingevuld.</t>
  </si>
  <si>
    <t>Conclusie deel 3 vastgesteld</t>
  </si>
  <si>
    <t>Vastgesteld welke leerlingen naar diagnose fase gaan.</t>
  </si>
  <si>
    <t>Leerling aangemeld op initiatief van ouders.</t>
  </si>
  <si>
    <t>Vastgesteld welke leerlingen naar diagnosefase gaan.</t>
  </si>
  <si>
    <t>Diagnosefase</t>
  </si>
  <si>
    <t>Diagnose fase is gestart volgens procedure, betrokken leerkracht heeft de beschikking over formulier Leerlingprofiel.</t>
  </si>
  <si>
    <t>De leerkracht heeft het formulier Leerlingprofiel tot zijn/haar beschikking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</si>
</sst>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413]d/mmm/yy;@"/>
  </numFmts>
  <fonts count="61" x14ac:knownFonts="1">
    <font>
      <sz val="11"/>
      <color theme="1"/>
      <name val="Calibri"/>
      <family val="2"/>
      <scheme val="minor"/>
    </font>
    <font>
      <sz val="10"/>
      <name val="Arial"/>
      <family val="2"/>
    </font>
    <font>
      <sz val="9"/>
      <name val="Verdana"/>
      <family val="2"/>
    </font>
    <font>
      <b/>
      <sz val="9"/>
      <name val="Verdana"/>
      <family val="2"/>
    </font>
    <font>
      <b/>
      <sz val="9"/>
      <color indexed="8"/>
      <name val="Verdana"/>
      <family val="2"/>
    </font>
    <font>
      <i/>
      <sz val="9"/>
      <color indexed="8"/>
      <name val="Verdana"/>
      <family val="2"/>
    </font>
    <font>
      <b/>
      <i/>
      <sz val="10"/>
      <color indexed="9"/>
      <name val="Verdana"/>
      <family val="2"/>
    </font>
    <font>
      <sz val="9"/>
      <color indexed="8"/>
      <name val="Verdana"/>
      <family val="2"/>
    </font>
    <font>
      <b/>
      <i/>
      <sz val="9"/>
      <color indexed="8"/>
      <name val="Verdana"/>
      <family val="2"/>
    </font>
    <font>
      <b/>
      <sz val="9"/>
      <color indexed="10"/>
      <name val="Verdana"/>
      <family val="2"/>
    </font>
    <font>
      <b/>
      <sz val="7"/>
      <color indexed="10"/>
      <name val="Verdana"/>
      <family val="2"/>
    </font>
    <font>
      <b/>
      <i/>
      <sz val="9"/>
      <name val="Verdana"/>
      <family val="2"/>
    </font>
    <font>
      <i/>
      <sz val="9"/>
      <name val="Verdana"/>
      <family val="2"/>
    </font>
    <font>
      <i/>
      <sz val="8"/>
      <name val="Verdana"/>
      <family val="2"/>
    </font>
    <font>
      <sz val="14"/>
      <name val="Verdana"/>
      <family val="2"/>
    </font>
    <font>
      <sz val="14"/>
      <color indexed="9"/>
      <name val="Verdana"/>
      <family val="2"/>
    </font>
    <font>
      <sz val="20"/>
      <name val="Verdana"/>
      <family val="2"/>
    </font>
    <font>
      <sz val="14"/>
      <name val="Arial"/>
      <family val="2"/>
    </font>
    <font>
      <b/>
      <sz val="14"/>
      <color indexed="10"/>
      <name val="Verdana"/>
      <family val="2"/>
    </font>
    <font>
      <sz val="15"/>
      <name val="Verdana"/>
      <family val="2"/>
    </font>
    <font>
      <sz val="18"/>
      <name val="Verdana"/>
      <family val="2"/>
    </font>
    <font>
      <sz val="12"/>
      <name val="Verdana"/>
      <family val="2"/>
    </font>
    <font>
      <sz val="9"/>
      <name val="Arial"/>
      <family val="2"/>
    </font>
    <font>
      <b/>
      <sz val="12"/>
      <name val="Verdana"/>
      <family val="2"/>
    </font>
    <font>
      <b/>
      <i/>
      <sz val="9"/>
      <color indexed="9"/>
      <name val="Verdana"/>
      <family val="2"/>
    </font>
    <font>
      <b/>
      <sz val="10"/>
      <name val="Arial"/>
      <family val="2"/>
    </font>
    <font>
      <sz val="7"/>
      <color indexed="8"/>
      <name val="Times New Roman"/>
      <family val="1"/>
    </font>
    <font>
      <sz val="9"/>
      <color indexed="9"/>
      <name val="Verdana"/>
      <family val="2"/>
    </font>
    <font>
      <sz val="10"/>
      <name val="Times New Roman"/>
      <family val="1"/>
    </font>
    <font>
      <sz val="6"/>
      <name val="Verdana"/>
      <family val="2"/>
    </font>
    <font>
      <sz val="9"/>
      <color indexed="10"/>
      <name val="Verdana"/>
      <family val="2"/>
    </font>
    <font>
      <b/>
      <u/>
      <sz val="9"/>
      <color indexed="10"/>
      <name val="Verdana"/>
      <family val="2"/>
    </font>
    <font>
      <sz val="6"/>
      <color indexed="8"/>
      <name val="Verdana"/>
      <family val="2"/>
    </font>
    <font>
      <i/>
      <u/>
      <sz val="9"/>
      <name val="Verdana"/>
      <family val="2"/>
    </font>
    <font>
      <b/>
      <sz val="12"/>
      <color indexed="8"/>
      <name val="Verdana"/>
      <family val="2"/>
    </font>
    <font>
      <sz val="6"/>
      <name val="Arial"/>
      <family val="2"/>
    </font>
    <font>
      <sz val="6"/>
      <color indexed="9"/>
      <name val="Arial"/>
      <family val="2"/>
    </font>
    <font>
      <b/>
      <sz val="8"/>
      <color indexed="8"/>
      <name val="Verdana"/>
      <family val="2"/>
    </font>
    <font>
      <b/>
      <sz val="8"/>
      <name val="Verdana"/>
      <family val="2"/>
    </font>
    <font>
      <b/>
      <sz val="9"/>
      <color indexed="9"/>
      <name val="Verdana"/>
      <family val="2"/>
    </font>
    <font>
      <sz val="10"/>
      <color indexed="9"/>
      <name val="Arial"/>
      <family val="2"/>
    </font>
    <font>
      <b/>
      <u/>
      <sz val="8"/>
      <color indexed="8"/>
      <name val="Verdana"/>
      <family val="2"/>
    </font>
    <font>
      <sz val="8"/>
      <name val="Verdana"/>
      <family val="2"/>
    </font>
    <font>
      <i/>
      <sz val="8"/>
      <color indexed="8"/>
      <name val="Verdana"/>
      <family val="2"/>
    </font>
    <font>
      <i/>
      <sz val="9"/>
      <color indexed="10"/>
      <name val="Verdana"/>
      <family val="2"/>
    </font>
    <font>
      <sz val="9"/>
      <name val="Arial"/>
      <family val="2"/>
    </font>
    <font>
      <b/>
      <sz val="9"/>
      <name val="Arial"/>
      <family val="2"/>
    </font>
    <font>
      <sz val="9"/>
      <color indexed="9"/>
      <name val="Arial"/>
      <family val="2"/>
    </font>
    <font>
      <sz val="8"/>
      <color indexed="8"/>
      <name val="Verdana"/>
      <family val="2"/>
    </font>
    <font>
      <sz val="10"/>
      <name val="Verdana"/>
      <family val="2"/>
    </font>
    <font>
      <b/>
      <sz val="10"/>
      <name val="Verdana"/>
      <family val="2"/>
    </font>
    <font>
      <b/>
      <sz val="14"/>
      <color indexed="10"/>
      <name val="Verdana"/>
      <family val="2"/>
    </font>
    <font>
      <b/>
      <sz val="14"/>
      <color indexed="9"/>
      <name val="Verdana"/>
      <family val="2"/>
    </font>
    <font>
      <sz val="10"/>
      <name val="Arial"/>
      <family val="2"/>
    </font>
    <font>
      <b/>
      <i/>
      <sz val="11"/>
      <color indexed="9"/>
      <name val="Verdana"/>
      <family val="2"/>
    </font>
    <font>
      <b/>
      <i/>
      <sz val="8"/>
      <color indexed="8"/>
      <name val="Verdana"/>
      <family val="2"/>
    </font>
    <font>
      <sz val="8"/>
      <color indexed="8"/>
      <name val="Wingdings"/>
      <charset val="2"/>
    </font>
    <font>
      <sz val="9.5"/>
      <name val="Verdana"/>
      <family val="2"/>
    </font>
    <font>
      <sz val="8"/>
      <name val="Calibri"/>
      <family val="2"/>
    </font>
    <font>
      <sz val="10"/>
      <name val="Arial"/>
    </font>
    <font>
      <b/>
      <i/>
      <sz val="7"/>
      <color indexed="9"/>
      <name val="Verdana"/>
      <family val="2"/>
    </font>
  </fonts>
  <fills count="14">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31"/>
        <bgColor indexed="64"/>
      </patternFill>
    </fill>
    <fill>
      <patternFill patternType="solid">
        <fgColor indexed="26"/>
        <bgColor indexed="64"/>
      </patternFill>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indexed="43"/>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style="medium">
        <color indexed="64"/>
      </right>
      <top/>
      <bottom/>
      <diagonal/>
    </border>
    <border>
      <left/>
      <right style="medium">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diagonal/>
    </border>
  </borders>
  <cellStyleXfs count="4">
    <xf numFmtId="0" fontId="0" fillId="0" borderId="0"/>
    <xf numFmtId="0" fontId="1" fillId="0" borderId="0"/>
    <xf numFmtId="0" fontId="53" fillId="0" borderId="0"/>
    <xf numFmtId="0" fontId="59" fillId="0" borderId="0"/>
  </cellStyleXfs>
  <cellXfs count="1286">
    <xf numFmtId="0" fontId="0" fillId="0" borderId="0" xfId="0"/>
    <xf numFmtId="0" fontId="2" fillId="0" borderId="0" xfId="1" applyFont="1"/>
    <xf numFmtId="0" fontId="4" fillId="2" borderId="0" xfId="1" applyFont="1" applyFill="1"/>
    <xf numFmtId="0" fontId="2" fillId="2" borderId="0" xfId="1" applyFont="1" applyFill="1"/>
    <xf numFmtId="0" fontId="5" fillId="2" borderId="0" xfId="1" applyFont="1" applyFill="1"/>
    <xf numFmtId="0" fontId="7" fillId="0" borderId="0" xfId="1" applyFont="1"/>
    <xf numFmtId="0" fontId="4" fillId="0" borderId="0" xfId="1" applyFont="1"/>
    <xf numFmtId="0" fontId="5" fillId="0" borderId="0" xfId="1" applyFont="1"/>
    <xf numFmtId="0" fontId="7" fillId="0" borderId="1" xfId="1" applyFont="1" applyBorder="1" applyAlignment="1">
      <alignment vertical="center"/>
    </xf>
    <xf numFmtId="0" fontId="2" fillId="0" borderId="2" xfId="1" applyFont="1" applyBorder="1" applyAlignment="1">
      <alignment vertical="center"/>
    </xf>
    <xf numFmtId="0" fontId="7" fillId="0" borderId="2" xfId="1" applyFont="1" applyBorder="1" applyAlignment="1">
      <alignment vertical="center"/>
    </xf>
    <xf numFmtId="0" fontId="2" fillId="0" borderId="2" xfId="1" applyFont="1" applyBorder="1"/>
    <xf numFmtId="0" fontId="2" fillId="0" borderId="3" xfId="1" applyFont="1" applyBorder="1"/>
    <xf numFmtId="0" fontId="7" fillId="0" borderId="4" xfId="1" applyFont="1" applyBorder="1" applyAlignment="1">
      <alignment vertical="center"/>
    </xf>
    <xf numFmtId="0" fontId="2" fillId="0" borderId="0" xfId="1" applyFont="1" applyBorder="1" applyAlignment="1">
      <alignment vertical="center"/>
    </xf>
    <xf numFmtId="0" fontId="7" fillId="0" borderId="0" xfId="1" applyFont="1" applyBorder="1" applyAlignment="1">
      <alignment vertical="center"/>
    </xf>
    <xf numFmtId="0" fontId="2" fillId="0" borderId="0" xfId="1" applyFont="1" applyBorder="1"/>
    <xf numFmtId="0" fontId="2" fillId="0" borderId="5" xfId="1" applyFont="1" applyBorder="1"/>
    <xf numFmtId="0" fontId="7" fillId="0" borderId="6" xfId="1" applyFont="1" applyBorder="1" applyAlignment="1">
      <alignment vertical="center"/>
    </xf>
    <xf numFmtId="0" fontId="2" fillId="0" borderId="7" xfId="1" applyFont="1" applyBorder="1" applyAlignment="1">
      <alignment vertical="center"/>
    </xf>
    <xf numFmtId="0" fontId="7" fillId="0" borderId="7" xfId="1" applyFont="1" applyBorder="1" applyAlignment="1">
      <alignment vertical="center"/>
    </xf>
    <xf numFmtId="0" fontId="2" fillId="0" borderId="7" xfId="1" applyFont="1" applyBorder="1"/>
    <xf numFmtId="0" fontId="2" fillId="0" borderId="8" xfId="1" applyFont="1" applyBorder="1"/>
    <xf numFmtId="0" fontId="9" fillId="0" borderId="7" xfId="1" applyFont="1" applyFill="1" applyBorder="1" applyAlignment="1">
      <alignment horizontal="right"/>
    </xf>
    <xf numFmtId="0" fontId="5" fillId="0" borderId="9" xfId="1" applyFont="1" applyBorder="1"/>
    <xf numFmtId="0" fontId="2" fillId="0" borderId="10" xfId="1" applyFont="1" applyBorder="1"/>
    <xf numFmtId="0" fontId="2" fillId="0" borderId="10" xfId="1" applyFont="1" applyBorder="1" applyAlignment="1"/>
    <xf numFmtId="0" fontId="2" fillId="0" borderId="11" xfId="1" applyFont="1" applyBorder="1" applyAlignment="1"/>
    <xf numFmtId="0" fontId="2" fillId="0" borderId="12" xfId="1" applyFont="1" applyBorder="1" applyAlignment="1">
      <alignment horizontal="center"/>
    </xf>
    <xf numFmtId="0" fontId="5" fillId="0" borderId="9" xfId="1" applyFont="1" applyBorder="1" applyAlignment="1">
      <alignment horizontal="left"/>
    </xf>
    <xf numFmtId="0" fontId="2" fillId="0" borderId="0" xfId="1" applyFont="1" applyAlignment="1"/>
    <xf numFmtId="0" fontId="7" fillId="0" borderId="1" xfId="1" applyFont="1" applyBorder="1" applyAlignment="1">
      <alignment vertical="top" wrapText="1"/>
    </xf>
    <xf numFmtId="0" fontId="7" fillId="0" borderId="2" xfId="1" applyFont="1" applyBorder="1" applyAlignment="1">
      <alignment vertical="top"/>
    </xf>
    <xf numFmtId="0" fontId="7" fillId="0" borderId="3" xfId="1" applyFont="1" applyBorder="1" applyAlignment="1">
      <alignment vertical="top"/>
    </xf>
    <xf numFmtId="0" fontId="4" fillId="0" borderId="13" xfId="1" applyFont="1" applyBorder="1" applyAlignment="1">
      <alignment horizontal="center" vertical="top"/>
    </xf>
    <xf numFmtId="0" fontId="2" fillId="0" borderId="0" xfId="1" applyFont="1" applyFill="1" applyBorder="1" applyAlignment="1" applyProtection="1">
      <alignment horizontal="center" vertical="top"/>
      <protection locked="0" hidden="1"/>
    </xf>
    <xf numFmtId="0" fontId="7" fillId="0" borderId="14" xfId="1" applyFont="1" applyBorder="1" applyAlignment="1">
      <alignment horizontal="left" vertical="top" wrapText="1"/>
    </xf>
    <xf numFmtId="0" fontId="7" fillId="0" borderId="14" xfId="1" applyFont="1" applyBorder="1" applyAlignment="1">
      <alignment vertical="top"/>
    </xf>
    <xf numFmtId="0" fontId="2" fillId="0" borderId="0" xfId="1" applyFont="1" applyProtection="1">
      <protection locked="0" hidden="1"/>
    </xf>
    <xf numFmtId="0" fontId="7" fillId="0" borderId="15" xfId="1" applyFont="1" applyBorder="1" applyAlignment="1">
      <alignment horizontal="left" vertical="top" wrapText="1"/>
    </xf>
    <xf numFmtId="0" fontId="7" fillId="0" borderId="15" xfId="1" applyFont="1" applyBorder="1" applyAlignment="1">
      <alignment vertical="top"/>
    </xf>
    <xf numFmtId="0" fontId="7" fillId="0" borderId="0" xfId="1" applyFont="1" applyBorder="1" applyAlignment="1">
      <alignment vertical="top"/>
    </xf>
    <xf numFmtId="0" fontId="2" fillId="0" borderId="0" xfId="1" applyFont="1" applyBorder="1" applyAlignment="1">
      <alignment vertical="top" wrapText="1"/>
    </xf>
    <xf numFmtId="0" fontId="4" fillId="0" borderId="0" xfId="1" applyFont="1" applyBorder="1"/>
    <xf numFmtId="0" fontId="5" fillId="0" borderId="1" xfId="1" applyFont="1" applyBorder="1"/>
    <xf numFmtId="0" fontId="2" fillId="0" borderId="11" xfId="1" applyFont="1" applyBorder="1" applyAlignment="1">
      <alignment horizontal="center"/>
    </xf>
    <xf numFmtId="0" fontId="5" fillId="0" borderId="1" xfId="1" applyFont="1" applyBorder="1" applyAlignment="1">
      <alignment horizontal="left"/>
    </xf>
    <xf numFmtId="0" fontId="2" fillId="0" borderId="2" xfId="1" applyFont="1" applyBorder="1" applyAlignment="1"/>
    <xf numFmtId="0" fontId="4" fillId="0" borderId="1" xfId="1" applyFont="1" applyBorder="1" applyAlignment="1">
      <alignment horizontal="center" vertical="top"/>
    </xf>
    <xf numFmtId="0" fontId="7" fillId="0" borderId="4" xfId="1" applyFont="1" applyBorder="1" applyAlignment="1">
      <alignment horizontal="left" vertical="top" wrapText="1"/>
    </xf>
    <xf numFmtId="0" fontId="2" fillId="3" borderId="0" xfId="1" applyFont="1" applyFill="1" applyProtection="1">
      <protection locked="0" hidden="1"/>
    </xf>
    <xf numFmtId="0" fontId="2" fillId="2" borderId="0" xfId="1" applyFont="1" applyFill="1" applyProtection="1">
      <protection locked="0" hidden="1"/>
    </xf>
    <xf numFmtId="0" fontId="2" fillId="4" borderId="0" xfId="1" applyFont="1" applyFill="1" applyProtection="1">
      <protection locked="0" hidden="1"/>
    </xf>
    <xf numFmtId="0" fontId="2" fillId="0" borderId="0" xfId="1" applyFont="1" applyFill="1" applyProtection="1">
      <protection locked="0" hidden="1"/>
    </xf>
    <xf numFmtId="0" fontId="7" fillId="0" borderId="6" xfId="1" applyFont="1" applyBorder="1" applyAlignment="1">
      <alignment horizontal="left" vertical="top" wrapText="1"/>
    </xf>
    <xf numFmtId="0" fontId="7" fillId="0" borderId="0" xfId="1" applyFont="1" applyBorder="1"/>
    <xf numFmtId="0" fontId="10" fillId="0" borderId="7" xfId="1" applyFont="1" applyFill="1" applyBorder="1" applyAlignment="1">
      <alignment horizontal="right"/>
    </xf>
    <xf numFmtId="0" fontId="5" fillId="0" borderId="9" xfId="1" applyFont="1" applyBorder="1" applyAlignment="1"/>
    <xf numFmtId="0" fontId="2" fillId="0" borderId="10" xfId="1" applyFont="1" applyBorder="1" applyAlignment="1">
      <alignment horizontal="center"/>
    </xf>
    <xf numFmtId="0" fontId="7" fillId="0" borderId="1" xfId="1" applyFont="1" applyBorder="1" applyAlignment="1">
      <alignment horizontal="left" vertical="top" wrapText="1"/>
    </xf>
    <xf numFmtId="0" fontId="7" fillId="0" borderId="2" xfId="1" applyFont="1" applyBorder="1" applyAlignment="1">
      <alignment horizontal="left" vertical="top"/>
    </xf>
    <xf numFmtId="0" fontId="7" fillId="0" borderId="3" xfId="1" applyFont="1" applyBorder="1" applyAlignment="1">
      <alignment horizontal="left" vertical="top"/>
    </xf>
    <xf numFmtId="0" fontId="4" fillId="0" borderId="3" xfId="1" applyFont="1" applyBorder="1" applyAlignment="1">
      <alignment horizontal="center" vertical="top"/>
    </xf>
    <xf numFmtId="0" fontId="2" fillId="0" borderId="2" xfId="1" applyFont="1" applyBorder="1" applyAlignment="1">
      <alignment horizontal="left"/>
    </xf>
    <xf numFmtId="0" fontId="2" fillId="0" borderId="3" xfId="1" applyFont="1" applyBorder="1" applyAlignment="1">
      <alignment horizontal="left"/>
    </xf>
    <xf numFmtId="0" fontId="4" fillId="0" borderId="2" xfId="1" applyFont="1" applyBorder="1" applyAlignment="1">
      <alignment horizontal="center" vertical="top"/>
    </xf>
    <xf numFmtId="0" fontId="7" fillId="0" borderId="5" xfId="1" applyFont="1" applyBorder="1" applyAlignment="1">
      <alignment horizontal="left" vertical="top" wrapText="1"/>
    </xf>
    <xf numFmtId="0" fontId="7" fillId="0" borderId="0" xfId="1" applyFont="1" applyBorder="1" applyAlignment="1">
      <alignment horizontal="left" vertical="top" wrapText="1"/>
    </xf>
    <xf numFmtId="0" fontId="2" fillId="4" borderId="0" xfId="1" applyFont="1" applyFill="1"/>
    <xf numFmtId="0" fontId="2" fillId="3" borderId="0" xfId="1" applyFont="1" applyFill="1"/>
    <xf numFmtId="0" fontId="2" fillId="5" borderId="0" xfId="1" applyFont="1" applyFill="1"/>
    <xf numFmtId="0" fontId="7" fillId="0" borderId="8" xfId="1" applyFont="1" applyBorder="1" applyAlignment="1">
      <alignment horizontal="left" vertical="top" wrapText="1"/>
    </xf>
    <xf numFmtId="0" fontId="7" fillId="0" borderId="7" xfId="1" applyFont="1" applyBorder="1" applyAlignment="1">
      <alignment horizontal="left" vertical="top" wrapText="1"/>
    </xf>
    <xf numFmtId="0" fontId="2" fillId="0" borderId="0" xfId="1" applyFont="1" applyFill="1"/>
    <xf numFmtId="0" fontId="3" fillId="0" borderId="0" xfId="1" applyFont="1"/>
    <xf numFmtId="0" fontId="3" fillId="6" borderId="0" xfId="1" applyFont="1" applyFill="1"/>
    <xf numFmtId="0" fontId="2" fillId="6" borderId="0" xfId="1" applyFont="1" applyFill="1" applyAlignment="1">
      <alignment horizontal="center"/>
    </xf>
    <xf numFmtId="0" fontId="2" fillId="6" borderId="0" xfId="1" applyFont="1" applyFill="1"/>
    <xf numFmtId="0" fontId="13" fillId="6" borderId="0" xfId="1" applyFont="1" applyFill="1"/>
    <xf numFmtId="0" fontId="2" fillId="0" borderId="0" xfId="1" applyFont="1" applyAlignment="1">
      <alignment horizontal="center"/>
    </xf>
    <xf numFmtId="0" fontId="2" fillId="0" borderId="16" xfId="1" applyFont="1" applyBorder="1" applyAlignment="1">
      <alignment vertical="center" wrapText="1"/>
    </xf>
    <xf numFmtId="0" fontId="2" fillId="0" borderId="17" xfId="1" applyFont="1" applyBorder="1" applyAlignment="1">
      <alignment vertical="center" wrapText="1"/>
    </xf>
    <xf numFmtId="0" fontId="2" fillId="0" borderId="18" xfId="1" applyFont="1" applyBorder="1" applyAlignment="1">
      <alignment vertical="center" wrapText="1"/>
    </xf>
    <xf numFmtId="0" fontId="3" fillId="0" borderId="19" xfId="1" applyFont="1" applyBorder="1" applyAlignment="1">
      <alignment vertical="top" wrapText="1"/>
    </xf>
    <xf numFmtId="0" fontId="3" fillId="0" borderId="20" xfId="1" applyFont="1" applyBorder="1" applyAlignment="1">
      <alignment vertical="top" wrapText="1"/>
    </xf>
    <xf numFmtId="0" fontId="2" fillId="0" borderId="21" xfId="1" applyFont="1" applyBorder="1" applyAlignment="1">
      <alignment vertical="top" wrapText="1"/>
    </xf>
    <xf numFmtId="0" fontId="3" fillId="0" borderId="19" xfId="1" applyFont="1" applyBorder="1" applyAlignment="1">
      <alignment vertical="center"/>
    </xf>
    <xf numFmtId="0" fontId="3" fillId="0" borderId="19" xfId="1" applyFont="1" applyBorder="1" applyAlignment="1">
      <alignment horizontal="center" vertical="center"/>
    </xf>
    <xf numFmtId="0" fontId="3" fillId="0" borderId="22" xfId="1" applyFont="1" applyBorder="1" applyAlignment="1">
      <alignment vertical="center"/>
    </xf>
    <xf numFmtId="0" fontId="3" fillId="0" borderId="23" xfId="1" applyFont="1" applyBorder="1" applyAlignment="1">
      <alignment horizontal="center" vertical="center"/>
    </xf>
    <xf numFmtId="0" fontId="3" fillId="0" borderId="24" xfId="1" applyFont="1" applyBorder="1" applyAlignment="1">
      <alignment horizontal="center" vertical="center" wrapText="1"/>
    </xf>
    <xf numFmtId="0" fontId="2" fillId="0" borderId="0" xfId="1" applyFont="1" applyAlignment="1">
      <alignment vertical="center"/>
    </xf>
    <xf numFmtId="0" fontId="3" fillId="0" borderId="21" xfId="1" applyFont="1" applyBorder="1" applyAlignment="1">
      <alignment vertical="top"/>
    </xf>
    <xf numFmtId="0" fontId="3" fillId="0" borderId="21" xfId="1" applyFont="1" applyBorder="1" applyAlignment="1">
      <alignment horizontal="center" vertical="top"/>
    </xf>
    <xf numFmtId="0" fontId="3" fillId="0" borderId="25" xfId="1" applyFont="1" applyBorder="1" applyAlignment="1">
      <alignment vertical="top"/>
    </xf>
    <xf numFmtId="0" fontId="3" fillId="0" borderId="26" xfId="1" applyFont="1" applyBorder="1" applyAlignment="1">
      <alignment horizontal="center" vertical="top"/>
    </xf>
    <xf numFmtId="0" fontId="3" fillId="0" borderId="27" xfId="1" applyFont="1" applyBorder="1" applyAlignment="1">
      <alignment horizontal="center" vertical="top" wrapText="1"/>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2" fillId="0" borderId="30" xfId="1" applyFont="1" applyBorder="1" applyAlignment="1">
      <alignment horizontal="center" vertical="center"/>
    </xf>
    <xf numFmtId="0" fontId="2" fillId="0" borderId="31" xfId="1" applyFont="1" applyBorder="1" applyAlignment="1">
      <alignment horizontal="center" vertical="center"/>
    </xf>
    <xf numFmtId="0" fontId="2" fillId="0" borderId="32" xfId="1" applyFont="1" applyBorder="1" applyAlignment="1">
      <alignment horizontal="center" vertical="center"/>
    </xf>
    <xf numFmtId="0" fontId="2" fillId="0" borderId="33" xfId="1" applyFont="1" applyBorder="1" applyAlignment="1">
      <alignment horizontal="center" vertical="center"/>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36" xfId="1" applyFont="1" applyBorder="1" applyAlignment="1">
      <alignment horizontal="center" vertical="center"/>
    </xf>
    <xf numFmtId="0" fontId="2" fillId="0" borderId="37" xfId="1" applyFont="1" applyBorder="1" applyAlignment="1">
      <alignment horizontal="center" vertical="center"/>
    </xf>
    <xf numFmtId="0" fontId="3" fillId="0" borderId="19" xfId="1" applyFont="1" applyBorder="1" applyAlignment="1">
      <alignment vertical="top"/>
    </xf>
    <xf numFmtId="0" fontId="3" fillId="0" borderId="22" xfId="1" applyFont="1" applyBorder="1" applyAlignment="1">
      <alignment vertical="top"/>
    </xf>
    <xf numFmtId="0" fontId="3" fillId="0" borderId="20" xfId="1" applyFont="1" applyBorder="1" applyAlignment="1">
      <alignment vertical="top"/>
    </xf>
    <xf numFmtId="0" fontId="3" fillId="0" borderId="0" xfId="1" applyFont="1" applyBorder="1" applyAlignment="1">
      <alignment vertical="top"/>
    </xf>
    <xf numFmtId="0" fontId="3" fillId="0" borderId="38" xfId="1" applyFont="1" applyBorder="1" applyAlignment="1">
      <alignment vertical="top" wrapText="1"/>
    </xf>
    <xf numFmtId="0" fontId="2" fillId="0" borderId="38" xfId="1" applyFont="1" applyBorder="1" applyAlignment="1">
      <alignment vertical="top" wrapText="1"/>
    </xf>
    <xf numFmtId="0" fontId="3" fillId="0" borderId="25" xfId="1" applyFont="1" applyBorder="1" applyAlignment="1">
      <alignment horizontal="center" vertical="top"/>
    </xf>
    <xf numFmtId="0" fontId="3" fillId="0" borderId="27" xfId="1" applyFont="1" applyBorder="1" applyAlignment="1">
      <alignment horizontal="center" vertical="top"/>
    </xf>
    <xf numFmtId="0" fontId="2" fillId="0" borderId="19" xfId="1" applyFont="1" applyBorder="1" applyAlignment="1">
      <alignment vertical="top"/>
    </xf>
    <xf numFmtId="0" fontId="2" fillId="0" borderId="22" xfId="1" applyFont="1" applyBorder="1" applyAlignment="1">
      <alignment vertical="top"/>
    </xf>
    <xf numFmtId="0" fontId="2" fillId="0" borderId="20" xfId="1" applyFont="1" applyBorder="1" applyAlignment="1">
      <alignment vertical="top"/>
    </xf>
    <xf numFmtId="0" fontId="2" fillId="0" borderId="0" xfId="1" applyFont="1" applyBorder="1" applyAlignment="1">
      <alignment vertical="top"/>
    </xf>
    <xf numFmtId="0" fontId="2" fillId="0" borderId="20" xfId="1" applyFont="1" applyBorder="1" applyAlignment="1"/>
    <xf numFmtId="0" fontId="2" fillId="0" borderId="0" xfId="1" applyFont="1" applyBorder="1" applyAlignment="1">
      <alignment horizontal="center" vertical="top"/>
    </xf>
    <xf numFmtId="0" fontId="2" fillId="0" borderId="24" xfId="1" applyFont="1" applyBorder="1" applyAlignment="1">
      <alignment horizontal="center" vertical="top"/>
    </xf>
    <xf numFmtId="0" fontId="2" fillId="0" borderId="34" xfId="1" applyFont="1" applyBorder="1" applyAlignment="1">
      <alignment vertical="top"/>
    </xf>
    <xf numFmtId="0" fontId="2" fillId="0" borderId="35" xfId="1" applyFont="1" applyBorder="1" applyAlignment="1">
      <alignment vertical="top"/>
    </xf>
    <xf numFmtId="0" fontId="2" fillId="0" borderId="35" xfId="1" applyFont="1" applyBorder="1"/>
    <xf numFmtId="0" fontId="2" fillId="0" borderId="39" xfId="1" applyFont="1" applyBorder="1" applyAlignment="1">
      <alignment horizontal="center" vertical="top"/>
    </xf>
    <xf numFmtId="0" fontId="2" fillId="0" borderId="36" xfId="1" applyFont="1" applyBorder="1" applyAlignment="1">
      <alignment vertical="top"/>
    </xf>
    <xf numFmtId="0" fontId="2" fillId="0" borderId="37" xfId="1" applyFont="1" applyBorder="1" applyAlignment="1">
      <alignment vertical="top"/>
    </xf>
    <xf numFmtId="0" fontId="2" fillId="0" borderId="34" xfId="1" applyFont="1" applyBorder="1" applyAlignment="1">
      <alignment vertical="center"/>
    </xf>
    <xf numFmtId="0" fontId="2" fillId="0" borderId="35" xfId="1" applyFont="1" applyBorder="1" applyAlignment="1">
      <alignment vertical="center"/>
    </xf>
    <xf numFmtId="0" fontId="2" fillId="0" borderId="39" xfId="1" applyFont="1" applyBorder="1" applyAlignment="1">
      <alignment vertical="center"/>
    </xf>
    <xf numFmtId="0" fontId="2" fillId="0" borderId="21" xfId="1" applyFont="1" applyBorder="1" applyAlignment="1">
      <alignment vertical="top"/>
    </xf>
    <xf numFmtId="0" fontId="2" fillId="0" borderId="25" xfId="1" applyFont="1" applyBorder="1" applyAlignment="1">
      <alignment vertical="top"/>
    </xf>
    <xf numFmtId="0" fontId="2" fillId="0" borderId="0" xfId="1" applyFont="1" applyAlignment="1">
      <alignment wrapText="1"/>
    </xf>
    <xf numFmtId="0" fontId="2" fillId="0" borderId="0" xfId="1" applyFont="1" applyAlignment="1">
      <alignment horizontal="center" wrapText="1"/>
    </xf>
    <xf numFmtId="0" fontId="2" fillId="0" borderId="0" xfId="1" applyFont="1" applyBorder="1" applyAlignment="1">
      <alignment wrapText="1"/>
    </xf>
    <xf numFmtId="0" fontId="1" fillId="0" borderId="0" xfId="1"/>
    <xf numFmtId="0" fontId="1" fillId="0" borderId="0" xfId="1" applyAlignment="1">
      <alignment horizontal="center"/>
    </xf>
    <xf numFmtId="0" fontId="14" fillId="0" borderId="40" xfId="1" applyFont="1" applyBorder="1" applyAlignment="1">
      <alignment horizontal="center" vertical="center" textRotation="180"/>
    </xf>
    <xf numFmtId="0" fontId="14" fillId="0" borderId="41" xfId="1" applyFont="1" applyBorder="1" applyAlignment="1">
      <alignment horizontal="center" vertical="center" textRotation="180"/>
    </xf>
    <xf numFmtId="0" fontId="14" fillId="0" borderId="0" xfId="1" applyFont="1" applyAlignment="1">
      <alignment horizontal="center" vertical="center" textRotation="180"/>
    </xf>
    <xf numFmtId="0" fontId="1" fillId="0" borderId="42" xfId="1" applyBorder="1"/>
    <xf numFmtId="0" fontId="1" fillId="0" borderId="10" xfId="1" applyBorder="1"/>
    <xf numFmtId="0" fontId="1" fillId="0" borderId="0" xfId="1" applyBorder="1" applyAlignment="1">
      <alignment horizontal="center"/>
    </xf>
    <xf numFmtId="0" fontId="1" fillId="0" borderId="0" xfId="1" applyBorder="1"/>
    <xf numFmtId="0" fontId="14" fillId="0" borderId="13" xfId="1" applyFont="1" applyBorder="1" applyAlignment="1">
      <alignment horizontal="center" vertical="top" textRotation="180" wrapText="1"/>
    </xf>
    <xf numFmtId="0" fontId="14" fillId="0" borderId="10" xfId="1" applyFont="1" applyBorder="1" applyAlignment="1">
      <alignment horizontal="center" vertical="center"/>
    </xf>
    <xf numFmtId="0" fontId="14" fillId="0" borderId="11" xfId="1" applyFont="1" applyBorder="1" applyAlignment="1">
      <alignment vertical="center" wrapText="1"/>
    </xf>
    <xf numFmtId="0" fontId="14" fillId="7" borderId="15" xfId="1" applyFont="1" applyFill="1" applyBorder="1" applyAlignment="1" applyProtection="1">
      <alignment horizontal="center" vertical="center"/>
      <protection locked="0"/>
    </xf>
    <xf numFmtId="0" fontId="17" fillId="7" borderId="15" xfId="1" applyFont="1" applyFill="1" applyBorder="1" applyProtection="1">
      <protection locked="0"/>
    </xf>
    <xf numFmtId="0" fontId="17" fillId="7" borderId="43" xfId="1" applyFont="1" applyFill="1" applyBorder="1" applyProtection="1">
      <protection locked="0"/>
    </xf>
    <xf numFmtId="0" fontId="14" fillId="0" borderId="11" xfId="1" applyFont="1" applyBorder="1" applyAlignment="1">
      <alignment vertical="center"/>
    </xf>
    <xf numFmtId="0" fontId="14" fillId="7" borderId="12" xfId="1" applyFont="1" applyFill="1" applyBorder="1" applyAlignment="1" applyProtection="1">
      <alignment horizontal="center" vertical="center"/>
      <protection locked="0"/>
    </xf>
    <xf numFmtId="0" fontId="17" fillId="7" borderId="12" xfId="1" applyFont="1" applyFill="1" applyBorder="1" applyProtection="1">
      <protection locked="0"/>
    </xf>
    <xf numFmtId="0" fontId="17" fillId="7" borderId="44" xfId="1" applyFont="1" applyFill="1" applyBorder="1" applyProtection="1">
      <protection locked="0"/>
    </xf>
    <xf numFmtId="0" fontId="18" fillId="0" borderId="11" xfId="1" applyFont="1" applyBorder="1" applyAlignment="1">
      <alignment vertical="center"/>
    </xf>
    <xf numFmtId="0" fontId="18" fillId="0" borderId="13" xfId="1" applyFont="1" applyFill="1" applyBorder="1" applyAlignment="1">
      <alignment horizontal="center" vertical="center"/>
    </xf>
    <xf numFmtId="0" fontId="16" fillId="0" borderId="20" xfId="1" applyFont="1" applyBorder="1" applyAlignment="1">
      <alignment horizontal="center" vertical="center" textRotation="180"/>
    </xf>
    <xf numFmtId="0" fontId="16" fillId="0" borderId="7" xfId="1" applyFont="1" applyBorder="1" applyAlignment="1">
      <alignment horizontal="center" vertical="center" textRotation="180"/>
    </xf>
    <xf numFmtId="0" fontId="14" fillId="0" borderId="0" xfId="1" applyFont="1" applyBorder="1" applyAlignment="1">
      <alignment horizontal="center" vertical="center"/>
    </xf>
    <xf numFmtId="0" fontId="18" fillId="0" borderId="0" xfId="1" applyFont="1" applyBorder="1" applyAlignment="1">
      <alignment vertical="center"/>
    </xf>
    <xf numFmtId="0" fontId="1" fillId="0" borderId="45" xfId="1" applyBorder="1"/>
    <xf numFmtId="0" fontId="16" fillId="0" borderId="10" xfId="1" applyFont="1" applyBorder="1" applyAlignment="1">
      <alignment textRotation="180"/>
    </xf>
    <xf numFmtId="0" fontId="14" fillId="0" borderId="0" xfId="1" applyFont="1" applyBorder="1" applyAlignment="1">
      <alignment vertical="center"/>
    </xf>
    <xf numFmtId="0" fontId="19" fillId="0" borderId="13" xfId="1" applyFont="1" applyFill="1" applyBorder="1" applyAlignment="1" applyProtection="1">
      <alignment horizontal="center" vertical="center" textRotation="180"/>
      <protection locked="0"/>
    </xf>
    <xf numFmtId="0" fontId="14" fillId="0" borderId="6" xfId="1" applyFont="1" applyBorder="1" applyAlignment="1">
      <alignment horizontal="center" vertical="center"/>
    </xf>
    <xf numFmtId="0" fontId="14" fillId="0" borderId="8" xfId="1" applyFont="1" applyBorder="1" applyAlignment="1">
      <alignment vertical="center" wrapText="1"/>
    </xf>
    <xf numFmtId="0" fontId="14" fillId="7" borderId="44" xfId="1" applyFont="1" applyFill="1" applyBorder="1" applyAlignment="1" applyProtection="1">
      <alignment horizontal="center" vertical="center"/>
      <protection locked="0"/>
    </xf>
    <xf numFmtId="0" fontId="14" fillId="0" borderId="9" xfId="1" applyFont="1" applyBorder="1" applyAlignment="1">
      <alignment horizontal="center" vertical="center"/>
    </xf>
    <xf numFmtId="0" fontId="14" fillId="0" borderId="0" xfId="1" applyFont="1"/>
    <xf numFmtId="0" fontId="18" fillId="0" borderId="12" xfId="1" applyFont="1" applyFill="1" applyBorder="1" applyAlignment="1">
      <alignment horizontal="center" vertical="center"/>
    </xf>
    <xf numFmtId="0" fontId="1" fillId="0" borderId="46" xfId="1" applyFont="1" applyBorder="1" applyAlignment="1">
      <alignment horizontal="center" vertical="center" textRotation="180"/>
    </xf>
    <xf numFmtId="0" fontId="14" fillId="0" borderId="7" xfId="1" applyFont="1" applyBorder="1" applyAlignment="1">
      <alignment horizontal="center" vertical="center" textRotation="180"/>
    </xf>
    <xf numFmtId="0" fontId="14" fillId="7" borderId="12" xfId="1" applyFont="1" applyFill="1" applyBorder="1" applyAlignment="1">
      <alignment horizontal="center" vertical="center"/>
    </xf>
    <xf numFmtId="0" fontId="1" fillId="0" borderId="47" xfId="1" applyBorder="1"/>
    <xf numFmtId="0" fontId="1" fillId="0" borderId="48" xfId="1" applyBorder="1"/>
    <xf numFmtId="0" fontId="14" fillId="0" borderId="48" xfId="1" applyFont="1" applyBorder="1" applyAlignment="1">
      <alignment horizontal="center" vertical="center"/>
    </xf>
    <xf numFmtId="0" fontId="14" fillId="0" borderId="49" xfId="1" applyFont="1" applyBorder="1" applyAlignment="1">
      <alignment vertical="center"/>
    </xf>
    <xf numFmtId="0" fontId="19" fillId="0" borderId="50" xfId="1" applyFont="1" applyBorder="1" applyAlignment="1" applyProtection="1">
      <alignment horizontal="center" vertical="center" textRotation="180"/>
    </xf>
    <xf numFmtId="0" fontId="14" fillId="0" borderId="0" xfId="1" applyFont="1" applyAlignment="1">
      <alignment horizontal="center" vertical="center"/>
    </xf>
    <xf numFmtId="0" fontId="14" fillId="0" borderId="0" xfId="1" applyFont="1" applyAlignment="1">
      <alignment vertical="center"/>
    </xf>
    <xf numFmtId="0" fontId="1" fillId="0" borderId="0" xfId="1" applyProtection="1"/>
    <xf numFmtId="0" fontId="1" fillId="0" borderId="0" xfId="1" applyAlignment="1" applyProtection="1">
      <alignment horizontal="center"/>
    </xf>
    <xf numFmtId="0" fontId="15" fillId="8" borderId="51" xfId="1" applyFont="1" applyFill="1" applyBorder="1" applyAlignment="1" applyProtection="1">
      <alignment horizontal="center" vertical="center"/>
      <protection locked="0"/>
    </xf>
    <xf numFmtId="0" fontId="14" fillId="0" borderId="0" xfId="1" applyFont="1" applyAlignment="1" applyProtection="1">
      <alignment horizontal="center" vertical="center" textRotation="180"/>
    </xf>
    <xf numFmtId="0" fontId="14" fillId="0" borderId="52" xfId="1" applyFont="1" applyBorder="1" applyAlignment="1" applyProtection="1">
      <alignment horizontal="center" vertical="top" textRotation="180" wrapText="1"/>
    </xf>
    <xf numFmtId="0" fontId="14" fillId="0" borderId="12" xfId="1" applyFont="1" applyBorder="1" applyAlignment="1" applyProtection="1">
      <alignment horizontal="center" vertical="center"/>
    </xf>
    <xf numFmtId="0" fontId="14" fillId="0" borderId="12" xfId="1" applyFont="1" applyBorder="1" applyAlignment="1" applyProtection="1">
      <alignment vertical="center"/>
    </xf>
    <xf numFmtId="0" fontId="14" fillId="0" borderId="12" xfId="1" applyFont="1" applyBorder="1" applyAlignment="1" applyProtection="1">
      <alignment horizontal="left" vertical="center"/>
    </xf>
    <xf numFmtId="0" fontId="14" fillId="0" borderId="10" xfId="1" applyFont="1" applyBorder="1" applyAlignment="1" applyProtection="1">
      <alignment horizontal="center" vertical="center"/>
    </xf>
    <xf numFmtId="0" fontId="14" fillId="7" borderId="43" xfId="1" applyFont="1" applyFill="1" applyBorder="1" applyAlignment="1" applyProtection="1">
      <alignment horizontal="center" vertical="center"/>
    </xf>
    <xf numFmtId="0" fontId="18" fillId="0" borderId="11" xfId="1" applyFont="1" applyBorder="1" applyAlignment="1" applyProtection="1">
      <alignment vertical="center"/>
    </xf>
    <xf numFmtId="0" fontId="16" fillId="0" borderId="20" xfId="1" applyFont="1" applyBorder="1" applyAlignment="1" applyProtection="1">
      <alignment horizontal="center" vertical="center" textRotation="180"/>
    </xf>
    <xf numFmtId="0" fontId="16" fillId="0" borderId="7" xfId="1" applyFont="1" applyBorder="1" applyAlignment="1" applyProtection="1">
      <alignment horizontal="center" vertical="center" textRotation="180"/>
    </xf>
    <xf numFmtId="0" fontId="14" fillId="0" borderId="0" xfId="1" applyFont="1" applyBorder="1" applyAlignment="1" applyProtection="1">
      <alignment horizontal="center" vertical="center"/>
    </xf>
    <xf numFmtId="0" fontId="18" fillId="0" borderId="0" xfId="1" applyFont="1" applyBorder="1" applyAlignment="1" applyProtection="1">
      <alignment vertical="center"/>
    </xf>
    <xf numFmtId="0" fontId="1" fillId="0" borderId="45" xfId="1" applyBorder="1" applyProtection="1"/>
    <xf numFmtId="0" fontId="16" fillId="0" borderId="10" xfId="1" applyFont="1" applyBorder="1" applyAlignment="1" applyProtection="1">
      <alignment textRotation="180"/>
    </xf>
    <xf numFmtId="0" fontId="14" fillId="0" borderId="0" xfId="1" applyFont="1" applyBorder="1" applyAlignment="1" applyProtection="1">
      <alignment vertical="center"/>
    </xf>
    <xf numFmtId="0" fontId="19" fillId="0" borderId="53" xfId="1" applyFont="1" applyFill="1" applyBorder="1" applyAlignment="1" applyProtection="1">
      <alignment horizontal="center" vertical="center" textRotation="180"/>
    </xf>
    <xf numFmtId="0" fontId="14" fillId="0" borderId="6" xfId="1" applyFont="1" applyBorder="1" applyAlignment="1" applyProtection="1">
      <alignment horizontal="center" vertical="center"/>
    </xf>
    <xf numFmtId="0" fontId="14" fillId="0" borderId="0" xfId="1" applyFont="1" applyProtection="1"/>
    <xf numFmtId="0" fontId="14" fillId="0" borderId="9" xfId="1" applyFont="1" applyBorder="1" applyAlignment="1" applyProtection="1">
      <alignment horizontal="center" vertical="center"/>
    </xf>
    <xf numFmtId="0" fontId="1" fillId="0" borderId="42" xfId="1" applyBorder="1" applyProtection="1"/>
    <xf numFmtId="0" fontId="1" fillId="0" borderId="10" xfId="1" applyBorder="1" applyProtection="1"/>
    <xf numFmtId="0" fontId="1" fillId="0" borderId="46" xfId="1" applyFont="1" applyBorder="1" applyAlignment="1" applyProtection="1">
      <alignment horizontal="center" vertical="center" textRotation="180"/>
    </xf>
    <xf numFmtId="0" fontId="14" fillId="0" borderId="7" xfId="1" applyFont="1" applyBorder="1" applyAlignment="1" applyProtection="1">
      <alignment horizontal="center" vertical="center" textRotation="180"/>
    </xf>
    <xf numFmtId="0" fontId="14" fillId="0" borderId="11" xfId="1" applyFont="1" applyBorder="1" applyAlignment="1" applyProtection="1">
      <alignment vertical="center"/>
    </xf>
    <xf numFmtId="0" fontId="1" fillId="0" borderId="47" xfId="1" applyBorder="1" applyProtection="1"/>
    <xf numFmtId="0" fontId="1" fillId="0" borderId="48" xfId="1" applyBorder="1" applyProtection="1"/>
    <xf numFmtId="0" fontId="14" fillId="0" borderId="48" xfId="1" applyFont="1" applyBorder="1" applyAlignment="1" applyProtection="1">
      <alignment horizontal="center" vertical="center"/>
    </xf>
    <xf numFmtId="0" fontId="14" fillId="0" borderId="49" xfId="1" applyFont="1" applyBorder="1" applyAlignment="1" applyProtection="1">
      <alignment vertical="center"/>
    </xf>
    <xf numFmtId="0" fontId="14" fillId="0" borderId="0" xfId="1" applyFont="1" applyAlignment="1" applyProtection="1">
      <alignment horizontal="center" vertical="center"/>
    </xf>
    <xf numFmtId="0" fontId="14" fillId="0" borderId="0" xfId="1" applyFont="1" applyAlignment="1" applyProtection="1">
      <alignment vertical="center"/>
    </xf>
    <xf numFmtId="0" fontId="22" fillId="0" borderId="0" xfId="1" applyFont="1" applyAlignment="1" applyProtection="1">
      <alignment horizontal="center"/>
      <protection locked="0"/>
    </xf>
    <xf numFmtId="0" fontId="2" fillId="0" borderId="0" xfId="1" applyFont="1" applyAlignment="1" applyProtection="1">
      <protection locked="0"/>
    </xf>
    <xf numFmtId="0" fontId="1" fillId="2" borderId="0" xfId="1" applyFill="1"/>
    <xf numFmtId="0" fontId="4" fillId="2" borderId="0" xfId="1" applyFont="1" applyFill="1" applyAlignment="1">
      <alignment horizontal="center"/>
    </xf>
    <xf numFmtId="0" fontId="1" fillId="2" borderId="0" xfId="1" applyFill="1" applyAlignment="1">
      <alignment horizontal="center"/>
    </xf>
    <xf numFmtId="0" fontId="24" fillId="0" borderId="0" xfId="1" applyFont="1" applyFill="1" applyBorder="1" applyAlignment="1">
      <alignment horizontal="center"/>
    </xf>
    <xf numFmtId="0" fontId="4" fillId="0" borderId="0" xfId="1" applyFont="1" applyBorder="1" applyAlignment="1">
      <alignment vertical="center"/>
    </xf>
    <xf numFmtId="0" fontId="22" fillId="0" borderId="0" xfId="1" applyFont="1" applyAlignment="1" applyProtection="1">
      <alignment vertical="center"/>
      <protection locked="0"/>
    </xf>
    <xf numFmtId="0" fontId="2" fillId="0" borderId="0" xfId="1" applyFont="1" applyAlignment="1" applyProtection="1">
      <alignment vertical="center"/>
      <protection locked="0"/>
    </xf>
    <xf numFmtId="0" fontId="1" fillId="0" borderId="0" xfId="1" applyAlignment="1">
      <alignment vertical="center"/>
    </xf>
    <xf numFmtId="0" fontId="1" fillId="0" borderId="0" xfId="1" applyBorder="1" applyAlignment="1">
      <alignment vertical="center"/>
    </xf>
    <xf numFmtId="0" fontId="10" fillId="0" borderId="0" xfId="1" applyFont="1" applyAlignment="1">
      <alignment horizontal="right"/>
    </xf>
    <xf numFmtId="0" fontId="10" fillId="0" borderId="0" xfId="1" applyFont="1" applyAlignment="1"/>
    <xf numFmtId="0" fontId="25" fillId="0" borderId="0" xfId="1" applyFont="1" applyAlignment="1">
      <alignment horizontal="center"/>
    </xf>
    <xf numFmtId="0" fontId="25" fillId="0" borderId="0" xfId="1" applyFont="1"/>
    <xf numFmtId="0" fontId="8" fillId="0" borderId="0" xfId="1" applyFont="1" applyAlignment="1">
      <alignment vertical="center"/>
    </xf>
    <xf numFmtId="0" fontId="8" fillId="0" borderId="0" xfId="1" applyFont="1" applyAlignment="1">
      <alignment horizontal="center" vertical="center"/>
    </xf>
    <xf numFmtId="0" fontId="7" fillId="6" borderId="0" xfId="1" applyFont="1" applyFill="1" applyAlignment="1">
      <alignment vertical="center"/>
    </xf>
    <xf numFmtId="0" fontId="8" fillId="6" borderId="0" xfId="1" applyFont="1" applyFill="1" applyAlignment="1">
      <alignment horizontal="center"/>
    </xf>
    <xf numFmtId="0" fontId="7" fillId="0" borderId="0" xfId="1" applyFont="1" applyAlignment="1" applyProtection="1">
      <alignment horizontal="center"/>
      <protection locked="0"/>
    </xf>
    <xf numFmtId="0" fontId="7" fillId="0" borderId="0" xfId="1" applyFont="1" applyAlignment="1" applyProtection="1">
      <protection locked="0"/>
    </xf>
    <xf numFmtId="0" fontId="7" fillId="0" borderId="0" xfId="1" applyFont="1" applyAlignment="1">
      <alignment vertical="center"/>
    </xf>
    <xf numFmtId="0" fontId="7" fillId="0" borderId="0" xfId="1" applyFont="1" applyAlignment="1">
      <alignment horizontal="left" indent="2"/>
    </xf>
    <xf numFmtId="0" fontId="2" fillId="0" borderId="0" xfId="1" applyFont="1" applyAlignment="1" applyProtection="1">
      <alignment horizontal="center"/>
      <protection locked="0"/>
    </xf>
    <xf numFmtId="0" fontId="2" fillId="6" borderId="0" xfId="1" applyNumberFormat="1" applyFont="1" applyFill="1" applyAlignment="1">
      <alignment vertical="center"/>
    </xf>
    <xf numFmtId="0" fontId="4" fillId="0" borderId="0" xfId="1" applyFont="1" applyAlignment="1">
      <alignment vertical="center"/>
    </xf>
    <xf numFmtId="0" fontId="1" fillId="0" borderId="0" xfId="1" applyAlignment="1" applyProtection="1">
      <protection locked="0"/>
    </xf>
    <xf numFmtId="0" fontId="8" fillId="0" borderId="0" xfId="1" applyFont="1" applyAlignment="1" applyProtection="1">
      <protection locked="0"/>
    </xf>
    <xf numFmtId="0" fontId="8" fillId="0" borderId="0" xfId="1" applyFont="1"/>
    <xf numFmtId="0" fontId="8" fillId="0" borderId="0" xfId="1" applyFont="1" applyAlignment="1" applyProtection="1">
      <alignment horizontal="center"/>
      <protection locked="0"/>
    </xf>
    <xf numFmtId="0" fontId="1" fillId="6" borderId="0" xfId="1" applyFill="1"/>
    <xf numFmtId="0" fontId="1" fillId="0" borderId="0" xfId="1" applyFill="1"/>
    <xf numFmtId="0" fontId="7" fillId="0" borderId="0" xfId="1" applyFont="1" applyFill="1" applyAlignment="1">
      <alignment vertical="center"/>
    </xf>
    <xf numFmtId="0" fontId="22" fillId="0" borderId="0" xfId="1" applyFont="1" applyBorder="1" applyAlignment="1" applyProtection="1">
      <alignment horizontal="center"/>
      <protection locked="0"/>
    </xf>
    <xf numFmtId="0" fontId="2" fillId="0" borderId="0" xfId="1" applyFont="1" applyBorder="1" applyAlignment="1" applyProtection="1">
      <protection locked="0"/>
    </xf>
    <xf numFmtId="0" fontId="1" fillId="6" borderId="0" xfId="1" applyFill="1" applyAlignment="1">
      <alignment horizontal="center"/>
    </xf>
    <xf numFmtId="0" fontId="7" fillId="0" borderId="16" xfId="1" applyFont="1" applyBorder="1" applyAlignment="1">
      <alignment vertical="center" wrapText="1"/>
    </xf>
    <xf numFmtId="0" fontId="7" fillId="0" borderId="17" xfId="1" applyFont="1" applyBorder="1" applyAlignment="1">
      <alignment vertical="center" wrapText="1"/>
    </xf>
    <xf numFmtId="0" fontId="7" fillId="0" borderId="18" xfId="1" applyFont="1" applyBorder="1" applyAlignment="1">
      <alignment vertical="center" wrapText="1"/>
    </xf>
    <xf numFmtId="0" fontId="4" fillId="0" borderId="54" xfId="1" applyFont="1" applyBorder="1" applyAlignment="1">
      <alignment horizontal="center" vertical="top" wrapText="1"/>
    </xf>
    <xf numFmtId="0" fontId="4" fillId="0" borderId="55" xfId="1" applyFont="1" applyBorder="1" applyAlignment="1">
      <alignment horizontal="center" vertical="top" wrapText="1"/>
    </xf>
    <xf numFmtId="0" fontId="1" fillId="0" borderId="55" xfId="1" applyBorder="1" applyAlignment="1">
      <alignment horizontal="center" vertical="top" wrapText="1"/>
    </xf>
    <xf numFmtId="0" fontId="4" fillId="0" borderId="4" xfId="1" applyFont="1" applyBorder="1" applyAlignment="1">
      <alignment horizontal="center" vertical="top"/>
    </xf>
    <xf numFmtId="0" fontId="4" fillId="0" borderId="0" xfId="1" applyFont="1" applyBorder="1" applyAlignment="1">
      <alignment horizontal="center" vertical="top"/>
    </xf>
    <xf numFmtId="0" fontId="4" fillId="0" borderId="24" xfId="1" applyFont="1" applyBorder="1" applyAlignment="1">
      <alignment horizontal="center" vertical="top"/>
    </xf>
    <xf numFmtId="0" fontId="4" fillId="0" borderId="8" xfId="1" applyFont="1" applyBorder="1" applyAlignment="1">
      <alignment horizontal="center" vertical="top" wrapText="1"/>
    </xf>
    <xf numFmtId="0" fontId="4" fillId="0" borderId="6" xfId="1" applyFont="1" applyBorder="1" applyAlignment="1">
      <alignment horizontal="center" vertical="top" wrapText="1"/>
    </xf>
    <xf numFmtId="0" fontId="4" fillId="0" borderId="6" xfId="1" applyFont="1" applyBorder="1" applyAlignment="1">
      <alignment horizontal="center" vertical="top"/>
    </xf>
    <xf numFmtId="0" fontId="4" fillId="0" borderId="7" xfId="1" applyFont="1" applyBorder="1" applyAlignment="1">
      <alignment horizontal="center" vertical="top"/>
    </xf>
    <xf numFmtId="0" fontId="4" fillId="0" borderId="56" xfId="1" applyFont="1" applyBorder="1" applyAlignment="1">
      <alignment horizontal="center" vertical="top"/>
    </xf>
    <xf numFmtId="0" fontId="7" fillId="0" borderId="55" xfId="1" applyFont="1" applyBorder="1" applyAlignment="1">
      <alignment vertical="center" wrapText="1"/>
    </xf>
    <xf numFmtId="0" fontId="5" fillId="0" borderId="11" xfId="1" applyFont="1" applyBorder="1" applyAlignment="1">
      <alignment horizontal="center" vertical="center" wrapText="1"/>
    </xf>
    <xf numFmtId="0" fontId="7" fillId="0" borderId="9" xfId="1" applyFont="1" applyBorder="1" applyAlignment="1">
      <alignment horizontal="center" vertical="center" wrapText="1"/>
    </xf>
    <xf numFmtId="0" fontId="7" fillId="0" borderId="57" xfId="1" applyFont="1" applyBorder="1" applyAlignment="1">
      <alignment vertical="center" wrapText="1"/>
    </xf>
    <xf numFmtId="0" fontId="7" fillId="0" borderId="0" xfId="1" applyFont="1" applyFill="1" applyBorder="1" applyAlignment="1">
      <alignment vertical="center" wrapText="1"/>
    </xf>
    <xf numFmtId="0" fontId="5" fillId="0" borderId="0"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4" fillId="0" borderId="0" xfId="1" applyFont="1" applyFill="1" applyBorder="1" applyAlignment="1" applyProtection="1">
      <alignment horizontal="left" vertical="top"/>
      <protection locked="0"/>
    </xf>
    <xf numFmtId="0" fontId="7" fillId="0" borderId="12" xfId="1" applyFont="1" applyBorder="1" applyAlignment="1" applyProtection="1">
      <alignment horizontal="center" vertical="center"/>
      <protection locked="0"/>
    </xf>
    <xf numFmtId="0" fontId="7" fillId="0" borderId="10" xfId="1" applyFont="1" applyBorder="1" applyAlignment="1">
      <alignment horizontal="center" vertical="top"/>
    </xf>
    <xf numFmtId="0" fontId="1" fillId="0" borderId="58" xfId="1" applyBorder="1"/>
    <xf numFmtId="0" fontId="7" fillId="0" borderId="24" xfId="1" applyFont="1" applyBorder="1" applyAlignment="1">
      <alignment vertical="center"/>
    </xf>
    <xf numFmtId="0" fontId="7" fillId="0" borderId="56" xfId="1" applyFont="1" applyBorder="1" applyAlignment="1">
      <alignment vertical="center"/>
    </xf>
    <xf numFmtId="0" fontId="7" fillId="0" borderId="20" xfId="1" applyFont="1" applyBorder="1" applyAlignment="1">
      <alignment vertical="top"/>
    </xf>
    <xf numFmtId="0" fontId="1" fillId="0" borderId="24" xfId="1" applyBorder="1"/>
    <xf numFmtId="0" fontId="4" fillId="0" borderId="20" xfId="1" applyFont="1" applyBorder="1" applyAlignment="1">
      <alignment vertical="center"/>
    </xf>
    <xf numFmtId="0" fontId="7" fillId="0" borderId="42" xfId="1" applyFont="1" applyBorder="1" applyAlignment="1">
      <alignment vertical="center"/>
    </xf>
    <xf numFmtId="0" fontId="7" fillId="0" borderId="10" xfId="1" applyFont="1" applyBorder="1" applyAlignment="1">
      <alignment vertical="top"/>
    </xf>
    <xf numFmtId="0" fontId="7" fillId="0" borderId="11" xfId="1" applyFont="1" applyBorder="1" applyAlignment="1">
      <alignment vertical="top"/>
    </xf>
    <xf numFmtId="0" fontId="7" fillId="0" borderId="9" xfId="1" applyFont="1" applyBorder="1" applyAlignment="1">
      <alignment vertical="top"/>
    </xf>
    <xf numFmtId="0" fontId="7" fillId="0" borderId="47" xfId="1" applyFont="1" applyBorder="1" applyAlignment="1">
      <alignment vertical="center"/>
    </xf>
    <xf numFmtId="0" fontId="7" fillId="0" borderId="48" xfId="1" applyFont="1" applyBorder="1" applyAlignment="1">
      <alignment vertical="top"/>
    </xf>
    <xf numFmtId="0" fontId="7" fillId="0" borderId="49" xfId="1" applyFont="1" applyBorder="1" applyAlignment="1">
      <alignment vertical="top"/>
    </xf>
    <xf numFmtId="0" fontId="7" fillId="0" borderId="50" xfId="1" applyFont="1" applyBorder="1" applyAlignment="1">
      <alignment horizontal="center" vertical="center"/>
    </xf>
    <xf numFmtId="0" fontId="28" fillId="0" borderId="0" xfId="1" applyFont="1" applyAlignment="1">
      <alignment wrapText="1"/>
    </xf>
    <xf numFmtId="0" fontId="28" fillId="0" borderId="0" xfId="1" applyFont="1" applyAlignment="1">
      <alignment horizontal="center" wrapText="1"/>
    </xf>
    <xf numFmtId="0" fontId="29" fillId="0" borderId="0" xfId="1" applyFont="1" applyAlignment="1" applyProtection="1">
      <alignment vertical="center"/>
      <protection locked="0"/>
    </xf>
    <xf numFmtId="16" fontId="4" fillId="2" borderId="0" xfId="1" applyNumberFormat="1" applyFont="1" applyFill="1"/>
    <xf numFmtId="0" fontId="4" fillId="2" borderId="0" xfId="1" applyFont="1" applyFill="1" applyAlignment="1">
      <alignment horizontal="right"/>
    </xf>
    <xf numFmtId="0" fontId="2" fillId="2" borderId="0" xfId="1" applyFont="1" applyFill="1" applyAlignment="1">
      <alignment vertical="center" wrapText="1"/>
    </xf>
    <xf numFmtId="0" fontId="2" fillId="0" borderId="0" xfId="1" applyFont="1" applyAlignment="1">
      <alignment horizontal="left" vertical="center"/>
    </xf>
    <xf numFmtId="0" fontId="4" fillId="0" borderId="0" xfId="1" applyFont="1" applyAlignment="1">
      <alignment horizontal="left" vertical="center" wrapText="1"/>
    </xf>
    <xf numFmtId="0" fontId="2" fillId="0" borderId="0" xfId="1" applyFont="1" applyAlignment="1">
      <alignment vertical="center" wrapText="1"/>
    </xf>
    <xf numFmtId="0" fontId="7" fillId="0" borderId="0" xfId="1" applyFont="1" applyAlignment="1">
      <alignment horizontal="left" vertical="center" wrapText="1"/>
    </xf>
    <xf numFmtId="0" fontId="7" fillId="0" borderId="0" xfId="1" applyFont="1" applyAlignment="1">
      <alignment vertical="center" wrapText="1"/>
    </xf>
    <xf numFmtId="0" fontId="30" fillId="0" borderId="0" xfId="1" applyFont="1" applyAlignment="1">
      <alignment vertical="center" wrapText="1"/>
    </xf>
    <xf numFmtId="0" fontId="3" fillId="0" borderId="0" xfId="1" applyFont="1" applyFill="1" applyAlignment="1">
      <alignment horizontal="center" vertical="center"/>
    </xf>
    <xf numFmtId="0" fontId="2" fillId="6" borderId="0" xfId="1" applyFont="1" applyFill="1" applyAlignment="1">
      <alignment vertical="center"/>
    </xf>
    <xf numFmtId="0" fontId="2" fillId="6" borderId="0" xfId="1" applyFont="1" applyFill="1" applyAlignment="1">
      <alignment vertical="center" wrapText="1"/>
    </xf>
    <xf numFmtId="0" fontId="2" fillId="0" borderId="0" xfId="1" applyFont="1" applyFill="1" applyAlignment="1">
      <alignment vertical="center"/>
    </xf>
    <xf numFmtId="0" fontId="7" fillId="6" borderId="0" xfId="1" applyFont="1" applyFill="1" applyAlignment="1">
      <alignment vertical="center" wrapText="1"/>
    </xf>
    <xf numFmtId="0" fontId="7" fillId="6" borderId="0" xfId="1" applyFont="1" applyFill="1" applyAlignment="1">
      <alignment vertical="top" wrapText="1"/>
    </xf>
    <xf numFmtId="0" fontId="32" fillId="0" borderId="0" xfId="1" applyFont="1" applyAlignment="1" applyProtection="1">
      <alignment vertical="center"/>
      <protection locked="0"/>
    </xf>
    <xf numFmtId="0" fontId="2" fillId="0" borderId="0" xfId="1" applyFont="1" applyAlignment="1">
      <alignment horizontal="left" indent="2"/>
    </xf>
    <xf numFmtId="0" fontId="29" fillId="0" borderId="0" xfId="1" applyFont="1" applyFill="1" applyAlignment="1" applyProtection="1">
      <alignment vertical="center"/>
      <protection locked="0"/>
    </xf>
    <xf numFmtId="0" fontId="3" fillId="0" borderId="0" xfId="1" applyFont="1" applyAlignment="1">
      <alignment horizontal="left" vertical="center"/>
    </xf>
    <xf numFmtId="0" fontId="2" fillId="6" borderId="0" xfId="1" applyFont="1" applyFill="1" applyAlignment="1">
      <alignment horizontal="left" vertical="center"/>
    </xf>
    <xf numFmtId="0" fontId="2" fillId="6" borderId="0" xfId="1" applyFont="1" applyFill="1" applyBorder="1" applyAlignment="1">
      <alignment vertical="center" wrapText="1"/>
    </xf>
    <xf numFmtId="0" fontId="2" fillId="6" borderId="0" xfId="1" applyFont="1" applyFill="1" applyBorder="1" applyAlignment="1">
      <alignment vertical="center"/>
    </xf>
    <xf numFmtId="0" fontId="2" fillId="9" borderId="0" xfId="1" applyFont="1" applyFill="1" applyBorder="1" applyAlignment="1">
      <alignment vertical="center"/>
    </xf>
    <xf numFmtId="0" fontId="2" fillId="9" borderId="0" xfId="1" applyFont="1" applyFill="1" applyAlignment="1">
      <alignment vertical="center"/>
    </xf>
    <xf numFmtId="0" fontId="33" fillId="0" borderId="0" xfId="1" applyFont="1" applyAlignment="1">
      <alignment vertical="center" wrapText="1"/>
    </xf>
    <xf numFmtId="0" fontId="12" fillId="0" borderId="0" xfId="1" applyFont="1" applyAlignment="1">
      <alignment vertical="center" wrapText="1"/>
    </xf>
    <xf numFmtId="0" fontId="3" fillId="0" borderId="0" xfId="1" applyFont="1" applyAlignment="1">
      <alignment vertical="center" wrapText="1"/>
    </xf>
    <xf numFmtId="0" fontId="34" fillId="0" borderId="0" xfId="1" applyFont="1"/>
    <xf numFmtId="0" fontId="34" fillId="0" borderId="23" xfId="1" applyFont="1" applyBorder="1" applyAlignment="1">
      <alignment horizontal="center" vertical="center"/>
    </xf>
    <xf numFmtId="0" fontId="4" fillId="6" borderId="19" xfId="1" applyFont="1" applyFill="1" applyBorder="1" applyAlignment="1">
      <alignment horizontal="center" vertical="center"/>
    </xf>
    <xf numFmtId="0" fontId="3" fillId="0" borderId="59" xfId="1" applyFont="1" applyFill="1" applyBorder="1" applyAlignment="1">
      <alignment horizontal="center" vertical="center"/>
    </xf>
    <xf numFmtId="0" fontId="3" fillId="0" borderId="60" xfId="1" applyFont="1" applyFill="1" applyBorder="1" applyAlignment="1">
      <alignment horizontal="center" vertical="center"/>
    </xf>
    <xf numFmtId="0" fontId="3" fillId="0" borderId="61" xfId="1" applyFont="1" applyFill="1" applyBorder="1" applyAlignment="1">
      <alignment horizontal="center" vertical="center"/>
    </xf>
    <xf numFmtId="0" fontId="3" fillId="0" borderId="38" xfId="1" applyFont="1" applyFill="1" applyBorder="1" applyAlignment="1">
      <alignment horizontal="center" vertical="center"/>
    </xf>
    <xf numFmtId="0" fontId="1" fillId="0" borderId="0" xfId="1" applyAlignment="1">
      <alignment horizontal="center" vertical="center"/>
    </xf>
    <xf numFmtId="0" fontId="4" fillId="6" borderId="28" xfId="1" applyFont="1" applyFill="1" applyBorder="1" applyAlignment="1">
      <alignment horizontal="center" vertical="center"/>
    </xf>
    <xf numFmtId="0" fontId="3" fillId="0" borderId="59" xfId="1" applyFont="1" applyBorder="1" applyAlignment="1">
      <alignment horizontal="center" vertical="center"/>
    </xf>
    <xf numFmtId="0" fontId="3" fillId="0" borderId="60" xfId="1" applyFont="1" applyBorder="1" applyAlignment="1">
      <alignment horizontal="center" vertical="center"/>
    </xf>
    <xf numFmtId="0" fontId="3" fillId="0" borderId="61" xfId="1" applyFont="1" applyBorder="1" applyAlignment="1">
      <alignment horizontal="center" vertical="center"/>
    </xf>
    <xf numFmtId="0" fontId="4" fillId="0" borderId="62" xfId="1" applyFont="1" applyFill="1" applyBorder="1" applyAlignment="1">
      <alignment horizontal="center" vertical="center"/>
    </xf>
    <xf numFmtId="0" fontId="35" fillId="7" borderId="16" xfId="1" applyFont="1" applyFill="1" applyBorder="1" applyAlignment="1">
      <alignment horizontal="center" vertical="center"/>
    </xf>
    <xf numFmtId="0" fontId="35" fillId="7" borderId="40" xfId="1" applyFont="1" applyFill="1" applyBorder="1" applyAlignment="1">
      <alignment horizontal="center" vertical="center"/>
    </xf>
    <xf numFmtId="0" fontId="35" fillId="7" borderId="41" xfId="1" applyFont="1" applyFill="1" applyBorder="1" applyAlignment="1">
      <alignment horizontal="center" vertical="center"/>
    </xf>
    <xf numFmtId="0" fontId="4" fillId="0" borderId="42" xfId="1" applyFont="1" applyFill="1" applyBorder="1" applyAlignment="1">
      <alignment horizontal="center" vertical="center"/>
    </xf>
    <xf numFmtId="0" fontId="35" fillId="7" borderId="17" xfId="1" applyFont="1" applyFill="1" applyBorder="1" applyAlignment="1">
      <alignment horizontal="center" vertical="center"/>
    </xf>
    <xf numFmtId="0" fontId="35" fillId="7" borderId="12" xfId="1" applyFont="1" applyFill="1" applyBorder="1" applyAlignment="1">
      <alignment horizontal="center" vertical="center"/>
    </xf>
    <xf numFmtId="0" fontId="35" fillId="7" borderId="44" xfId="1" applyFont="1" applyFill="1" applyBorder="1" applyAlignment="1">
      <alignment horizontal="center" vertical="center"/>
    </xf>
    <xf numFmtId="0" fontId="4" fillId="0" borderId="45" xfId="1" applyFont="1" applyFill="1" applyBorder="1" applyAlignment="1">
      <alignment horizontal="center" vertical="center"/>
    </xf>
    <xf numFmtId="0" fontId="4" fillId="0" borderId="47" xfId="1" applyFont="1" applyFill="1" applyBorder="1" applyAlignment="1">
      <alignment horizontal="center" vertical="center"/>
    </xf>
    <xf numFmtId="0" fontId="35" fillId="7" borderId="18" xfId="1" applyFont="1" applyFill="1" applyBorder="1" applyAlignment="1">
      <alignment horizontal="center" vertical="center"/>
    </xf>
    <xf numFmtId="0" fontId="35" fillId="7" borderId="50" xfId="1" applyFont="1" applyFill="1" applyBorder="1" applyAlignment="1">
      <alignment horizontal="center" vertical="center"/>
    </xf>
    <xf numFmtId="0" fontId="35" fillId="7" borderId="63" xfId="1" applyFont="1" applyFill="1" applyBorder="1" applyAlignment="1">
      <alignment horizontal="center" vertical="center"/>
    </xf>
    <xf numFmtId="0" fontId="4" fillId="0" borderId="55" xfId="1" applyFont="1" applyFill="1" applyBorder="1" applyAlignment="1">
      <alignment horizontal="center" vertical="center"/>
    </xf>
    <xf numFmtId="0" fontId="3" fillId="0" borderId="15" xfId="1" applyFont="1" applyBorder="1" applyAlignment="1">
      <alignment horizontal="center" vertical="center"/>
    </xf>
    <xf numFmtId="0" fontId="3" fillId="0" borderId="43" xfId="1" applyFont="1" applyBorder="1" applyAlignment="1">
      <alignment horizontal="center" vertical="center"/>
    </xf>
    <xf numFmtId="0" fontId="37" fillId="0" borderId="0" xfId="1" applyFont="1" applyFill="1" applyBorder="1" applyAlignment="1">
      <alignment horizontal="center" vertical="center"/>
    </xf>
    <xf numFmtId="0" fontId="34" fillId="0" borderId="0" xfId="1" applyFont="1" applyFill="1" applyBorder="1" applyAlignment="1">
      <alignment horizontal="center" vertical="center"/>
    </xf>
    <xf numFmtId="0" fontId="4" fillId="6" borderId="21" xfId="1" applyFont="1" applyFill="1" applyBorder="1" applyAlignment="1">
      <alignment horizontal="center" vertical="center"/>
    </xf>
    <xf numFmtId="0" fontId="3" fillId="0" borderId="64" xfId="1" applyFont="1" applyFill="1" applyBorder="1" applyAlignment="1">
      <alignment horizontal="center" vertical="center"/>
    </xf>
    <xf numFmtId="0" fontId="3" fillId="0" borderId="65" xfId="1" applyFont="1" applyFill="1" applyBorder="1" applyAlignment="1">
      <alignment horizontal="center" vertical="center"/>
    </xf>
    <xf numFmtId="0" fontId="3" fillId="0" borderId="66" xfId="1" applyFont="1" applyFill="1" applyBorder="1" applyAlignment="1">
      <alignment horizontal="center" vertical="center"/>
    </xf>
    <xf numFmtId="0" fontId="35" fillId="0" borderId="16" xfId="1" applyFont="1" applyFill="1" applyBorder="1" applyAlignment="1">
      <alignment horizontal="center" vertical="center"/>
    </xf>
    <xf numFmtId="0" fontId="35" fillId="0" borderId="40" xfId="1" applyFont="1" applyFill="1" applyBorder="1" applyAlignment="1">
      <alignment horizontal="center" vertical="center"/>
    </xf>
    <xf numFmtId="0" fontId="35" fillId="0" borderId="41" xfId="1" applyFont="1" applyFill="1" applyBorder="1" applyAlignment="1">
      <alignment horizontal="center" vertical="center"/>
    </xf>
    <xf numFmtId="0" fontId="4" fillId="0" borderId="19" xfId="1" applyFont="1" applyFill="1" applyBorder="1" applyAlignment="1">
      <alignment horizontal="center" vertical="center"/>
    </xf>
    <xf numFmtId="0" fontId="35" fillId="0" borderId="22" xfId="1" applyFont="1" applyFill="1" applyBorder="1" applyAlignment="1">
      <alignment horizontal="center" vertical="center"/>
    </xf>
    <xf numFmtId="0" fontId="35" fillId="0" borderId="67" xfId="1" applyFont="1" applyFill="1" applyBorder="1" applyAlignment="1">
      <alignment horizontal="center" vertical="center"/>
    </xf>
    <xf numFmtId="0" fontId="4" fillId="0" borderId="54" xfId="1" applyFont="1" applyFill="1" applyBorder="1" applyAlignment="1">
      <alignment horizontal="center" vertical="center"/>
    </xf>
    <xf numFmtId="0" fontId="4" fillId="0" borderId="46" xfId="1" applyFont="1" applyFill="1" applyBorder="1" applyAlignment="1">
      <alignment horizontal="center" vertical="center"/>
    </xf>
    <xf numFmtId="0" fontId="35" fillId="0" borderId="17" xfId="1" applyFont="1" applyFill="1" applyBorder="1" applyAlignment="1">
      <alignment horizontal="center" vertical="center"/>
    </xf>
    <xf numFmtId="0" fontId="35" fillId="0" borderId="12" xfId="1" applyFont="1" applyFill="1" applyBorder="1" applyAlignment="1">
      <alignment horizontal="center" vertical="center"/>
    </xf>
    <xf numFmtId="0" fontId="35" fillId="0" borderId="44" xfId="1" applyFont="1" applyFill="1" applyBorder="1" applyAlignment="1">
      <alignment horizontal="center" vertical="center"/>
    </xf>
    <xf numFmtId="0" fontId="4" fillId="0" borderId="20" xfId="1" applyFont="1" applyFill="1" applyBorder="1" applyAlignment="1">
      <alignment horizontal="center" vertical="center"/>
    </xf>
    <xf numFmtId="0" fontId="35" fillId="0" borderId="0" xfId="1" applyFont="1" applyFill="1" applyBorder="1" applyAlignment="1">
      <alignment horizontal="center" vertical="center"/>
    </xf>
    <xf numFmtId="0" fontId="35" fillId="0" borderId="24" xfId="1" applyFont="1" applyFill="1" applyBorder="1" applyAlignment="1">
      <alignment horizontal="center" vertical="center"/>
    </xf>
    <xf numFmtId="0" fontId="35" fillId="7" borderId="68" xfId="1" applyFont="1" applyFill="1" applyBorder="1" applyAlignment="1">
      <alignment horizontal="center" vertical="center"/>
    </xf>
    <xf numFmtId="0" fontId="35" fillId="7" borderId="13" xfId="1" applyFont="1" applyFill="1" applyBorder="1" applyAlignment="1">
      <alignment horizontal="center" vertical="center"/>
    </xf>
    <xf numFmtId="0" fontId="35" fillId="7" borderId="53" xfId="1" applyFont="1" applyFill="1" applyBorder="1" applyAlignment="1">
      <alignment horizontal="center" vertical="center"/>
    </xf>
    <xf numFmtId="0" fontId="35" fillId="0" borderId="18" xfId="1" applyFont="1" applyFill="1" applyBorder="1" applyAlignment="1">
      <alignment horizontal="center" vertical="center"/>
    </xf>
    <xf numFmtId="0" fontId="35" fillId="0" borderId="50" xfId="1" applyFont="1" applyFill="1" applyBorder="1" applyAlignment="1">
      <alignment horizontal="center" vertical="center"/>
    </xf>
    <xf numFmtId="0" fontId="35" fillId="0" borderId="63" xfId="1" applyFont="1" applyFill="1" applyBorder="1" applyAlignment="1">
      <alignment horizontal="center" vertical="center"/>
    </xf>
    <xf numFmtId="0" fontId="4" fillId="0" borderId="69" xfId="1" applyFont="1" applyFill="1" applyBorder="1" applyAlignment="1">
      <alignment horizontal="center" vertical="center"/>
    </xf>
    <xf numFmtId="0" fontId="37" fillId="0" borderId="68"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38" xfId="1" applyFont="1" applyBorder="1" applyAlignment="1">
      <alignment horizontal="center"/>
    </xf>
    <xf numFmtId="0" fontId="37" fillId="0" borderId="70" xfId="1" applyFont="1" applyFill="1" applyBorder="1" applyAlignment="1">
      <alignment horizontal="center" vertical="center"/>
    </xf>
    <xf numFmtId="0" fontId="3" fillId="0" borderId="26" xfId="1" applyFont="1" applyBorder="1" applyAlignment="1">
      <alignment horizontal="center"/>
    </xf>
    <xf numFmtId="0" fontId="37" fillId="0" borderId="64" xfId="1" applyFont="1" applyFill="1" applyBorder="1" applyAlignment="1">
      <alignment horizontal="center" vertical="center"/>
    </xf>
    <xf numFmtId="0" fontId="40" fillId="0" borderId="0" xfId="1" applyFont="1" applyBorder="1"/>
    <xf numFmtId="0" fontId="5" fillId="6" borderId="0" xfId="1" applyFont="1" applyFill="1" applyAlignment="1">
      <alignment horizontal="left" indent="2"/>
    </xf>
    <xf numFmtId="0" fontId="2" fillId="6" borderId="0" xfId="1" applyFont="1" applyFill="1" applyAlignment="1">
      <alignment horizontal="center" vertical="center"/>
    </xf>
    <xf numFmtId="0" fontId="41" fillId="6" borderId="0" xfId="1" applyFont="1" applyFill="1" applyAlignment="1">
      <alignment horizontal="left" vertical="center"/>
    </xf>
    <xf numFmtId="0" fontId="42" fillId="6" borderId="0" xfId="1" applyFont="1" applyFill="1" applyAlignment="1">
      <alignment horizontal="center" vertical="center"/>
    </xf>
    <xf numFmtId="0" fontId="42" fillId="6" borderId="0" xfId="1" applyFont="1" applyFill="1" applyAlignment="1"/>
    <xf numFmtId="0" fontId="43" fillId="6" borderId="0" xfId="1" applyFont="1" applyFill="1" applyAlignment="1">
      <alignment horizontal="left" vertical="center"/>
    </xf>
    <xf numFmtId="0" fontId="5" fillId="0" borderId="0" xfId="1" applyFont="1" applyAlignment="1">
      <alignment vertical="center"/>
    </xf>
    <xf numFmtId="0" fontId="2" fillId="0" borderId="0" xfId="1" applyFont="1" applyAlignment="1">
      <alignment horizontal="center" vertical="center"/>
    </xf>
    <xf numFmtId="0" fontId="2" fillId="0" borderId="0" xfId="1" applyFont="1" applyAlignment="1">
      <alignment horizontal="justify"/>
    </xf>
    <xf numFmtId="0" fontId="4" fillId="0" borderId="71" xfId="1" applyFont="1" applyBorder="1" applyAlignment="1">
      <alignment horizontal="center" vertical="center" wrapText="1"/>
    </xf>
    <xf numFmtId="0" fontId="4" fillId="0" borderId="62"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41" xfId="1" applyFont="1" applyBorder="1" applyAlignment="1">
      <alignment horizontal="center" vertical="center" wrapText="1"/>
    </xf>
    <xf numFmtId="0" fontId="4" fillId="0" borderId="45"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67" xfId="1" applyFont="1" applyBorder="1" applyAlignment="1">
      <alignment horizontal="center" vertical="center" wrapText="1"/>
    </xf>
    <xf numFmtId="0" fontId="4" fillId="0" borderId="47" xfId="1" applyFont="1" applyBorder="1" applyAlignment="1">
      <alignment horizontal="center" vertical="center" wrapText="1"/>
    </xf>
    <xf numFmtId="0" fontId="3" fillId="0" borderId="18" xfId="1" applyFont="1" applyBorder="1" applyAlignment="1">
      <alignment horizontal="center" vertical="center" wrapText="1"/>
    </xf>
    <xf numFmtId="0" fontId="3" fillId="0" borderId="50" xfId="1" applyFont="1" applyBorder="1" applyAlignment="1">
      <alignment horizontal="center" vertical="center" wrapText="1"/>
    </xf>
    <xf numFmtId="0" fontId="3" fillId="0" borderId="25" xfId="1" applyFont="1" applyBorder="1" applyAlignment="1">
      <alignment horizontal="center" vertical="center" wrapText="1"/>
    </xf>
    <xf numFmtId="0" fontId="3" fillId="0" borderId="27" xfId="1" applyFont="1" applyBorder="1" applyAlignment="1">
      <alignment horizontal="center" vertical="center" wrapText="1"/>
    </xf>
    <xf numFmtId="0" fontId="3" fillId="0" borderId="0"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3" fillId="0" borderId="0" xfId="1" applyFont="1" applyBorder="1" applyAlignment="1">
      <alignment horizontal="center" vertical="center" wrapText="1"/>
    </xf>
    <xf numFmtId="0" fontId="42" fillId="0" borderId="0" xfId="1" applyFont="1"/>
    <xf numFmtId="0" fontId="2" fillId="0" borderId="0" xfId="1" applyFont="1" applyBorder="1" applyAlignment="1">
      <alignment horizontal="left" vertical="center"/>
    </xf>
    <xf numFmtId="0" fontId="2" fillId="0" borderId="0" xfId="1" applyFont="1" applyBorder="1" applyAlignment="1">
      <alignment horizontal="center" vertical="center"/>
    </xf>
    <xf numFmtId="0" fontId="1" fillId="0" borderId="0" xfId="1" applyProtection="1">
      <protection locked="0"/>
    </xf>
    <xf numFmtId="0" fontId="7" fillId="0" borderId="0" xfId="1" applyFont="1" applyAlignment="1">
      <alignment horizontal="left" indent="15"/>
    </xf>
    <xf numFmtId="0" fontId="8" fillId="0" borderId="0" xfId="1" applyFont="1" applyAlignment="1" applyProtection="1">
      <alignment horizontal="left"/>
      <protection locked="0"/>
    </xf>
    <xf numFmtId="0" fontId="5" fillId="0" borderId="0" xfId="1" applyFont="1" applyAlignment="1" applyProtection="1">
      <alignment horizontal="left"/>
      <protection locked="0"/>
    </xf>
    <xf numFmtId="0" fontId="5" fillId="0" borderId="0" xfId="1" applyFont="1" applyAlignment="1" applyProtection="1">
      <alignment horizontal="left" wrapText="1"/>
      <protection locked="0"/>
    </xf>
    <xf numFmtId="0" fontId="4" fillId="0" borderId="22" xfId="1" applyFont="1" applyBorder="1"/>
    <xf numFmtId="0" fontId="1" fillId="0" borderId="22" xfId="1" applyBorder="1"/>
    <xf numFmtId="0" fontId="1" fillId="0" borderId="67" xfId="1" applyBorder="1"/>
    <xf numFmtId="0" fontId="2" fillId="0" borderId="20" xfId="1" applyFont="1" applyBorder="1" applyAlignment="1">
      <alignment vertical="center"/>
    </xf>
    <xf numFmtId="0" fontId="4" fillId="0" borderId="0" xfId="1" applyFont="1" applyBorder="1" applyAlignment="1">
      <alignment horizontal="center" vertical="center"/>
    </xf>
    <xf numFmtId="0" fontId="4" fillId="0" borderId="24" xfId="1" applyFont="1" applyBorder="1" applyAlignment="1">
      <alignment horizontal="center" vertical="center"/>
    </xf>
    <xf numFmtId="0" fontId="1" fillId="0" borderId="0" xfId="1" applyAlignment="1" applyProtection="1">
      <alignment vertical="center"/>
      <protection locked="0"/>
    </xf>
    <xf numFmtId="0" fontId="2" fillId="6" borderId="20" xfId="1" applyFont="1" applyFill="1" applyBorder="1" applyAlignment="1">
      <alignment horizontal="center" vertical="center"/>
    </xf>
    <xf numFmtId="0" fontId="1" fillId="6" borderId="0" xfId="1" applyFill="1" applyBorder="1"/>
    <xf numFmtId="0" fontId="1" fillId="6" borderId="24" xfId="1" applyFill="1" applyBorder="1"/>
    <xf numFmtId="0" fontId="2" fillId="0" borderId="20" xfId="1" applyFont="1" applyBorder="1" applyAlignment="1">
      <alignment horizontal="center" vertical="center"/>
    </xf>
    <xf numFmtId="0" fontId="7" fillId="6" borderId="0" xfId="1" applyFont="1" applyFill="1" applyBorder="1"/>
    <xf numFmtId="0" fontId="1" fillId="0" borderId="21" xfId="1" applyBorder="1"/>
    <xf numFmtId="0" fontId="7" fillId="0" borderId="25" xfId="1" applyFont="1" applyBorder="1"/>
    <xf numFmtId="0" fontId="1" fillId="0" borderId="25" xfId="1" applyBorder="1"/>
    <xf numFmtId="0" fontId="1" fillId="0" borderId="27" xfId="1" applyBorder="1"/>
    <xf numFmtId="0" fontId="25" fillId="0" borderId="19" xfId="1" applyFont="1" applyBorder="1" applyAlignment="1">
      <alignment horizontal="center" vertical="center"/>
    </xf>
    <xf numFmtId="0" fontId="1" fillId="0" borderId="20" xfId="1" applyBorder="1" applyAlignment="1">
      <alignment horizontal="center" vertical="center"/>
    </xf>
    <xf numFmtId="0" fontId="7" fillId="6" borderId="0" xfId="1" applyFont="1" applyFill="1" applyBorder="1" applyAlignment="1">
      <alignment vertical="center"/>
    </xf>
    <xf numFmtId="0" fontId="43" fillId="0" borderId="0" xfId="1" applyFont="1"/>
    <xf numFmtId="0" fontId="3" fillId="0" borderId="20" xfId="1" applyFont="1" applyBorder="1" applyAlignment="1">
      <alignment horizontal="center" vertical="center"/>
    </xf>
    <xf numFmtId="0" fontId="4" fillId="0" borderId="0" xfId="1" applyFont="1" applyProtection="1">
      <protection locked="0"/>
    </xf>
    <xf numFmtId="0" fontId="25" fillId="0" borderId="21" xfId="1" applyFont="1" applyBorder="1" applyAlignment="1">
      <alignment horizontal="center" vertical="center"/>
    </xf>
    <xf numFmtId="0" fontId="25" fillId="0" borderId="0" xfId="1" applyFont="1" applyAlignment="1">
      <alignment horizontal="center" vertical="center"/>
    </xf>
    <xf numFmtId="0" fontId="4" fillId="6" borderId="0" xfId="1" applyFont="1" applyFill="1"/>
    <xf numFmtId="0" fontId="1" fillId="6" borderId="0" xfId="1" applyFill="1" applyAlignment="1">
      <alignment horizontal="center" vertical="center"/>
    </xf>
    <xf numFmtId="0" fontId="43" fillId="6" borderId="0" xfId="1" applyFont="1" applyFill="1"/>
    <xf numFmtId="0" fontId="7" fillId="0" borderId="16" xfId="1" applyFont="1" applyBorder="1" applyAlignment="1"/>
    <xf numFmtId="0" fontId="7" fillId="0" borderId="17" xfId="1" applyFont="1" applyBorder="1" applyAlignment="1"/>
    <xf numFmtId="0" fontId="7" fillId="0" borderId="18" xfId="1" applyFont="1" applyBorder="1" applyAlignment="1"/>
    <xf numFmtId="0" fontId="45" fillId="0" borderId="0" xfId="1" applyFont="1"/>
    <xf numFmtId="0" fontId="46" fillId="0" borderId="0" xfId="1" applyFont="1" applyAlignment="1">
      <alignment horizontal="center" vertical="center"/>
    </xf>
    <xf numFmtId="0" fontId="7" fillId="0" borderId="23" xfId="1" applyFont="1" applyBorder="1" applyAlignment="1">
      <alignment vertical="top"/>
    </xf>
    <xf numFmtId="0" fontId="27" fillId="0" borderId="16" xfId="1" applyFont="1" applyFill="1" applyBorder="1" applyAlignment="1">
      <alignment horizontal="center" vertical="center"/>
    </xf>
    <xf numFmtId="0" fontId="27" fillId="0" borderId="40" xfId="1" applyFont="1" applyFill="1" applyBorder="1" applyAlignment="1">
      <alignment horizontal="center" vertical="center"/>
    </xf>
    <xf numFmtId="0" fontId="4" fillId="0" borderId="38" xfId="1" applyFont="1" applyBorder="1" applyAlignment="1">
      <alignment horizontal="center" vertical="top"/>
    </xf>
    <xf numFmtId="0" fontId="27" fillId="0" borderId="17" xfId="1" applyFont="1" applyFill="1" applyBorder="1" applyAlignment="1">
      <alignment horizontal="center" vertical="center"/>
    </xf>
    <xf numFmtId="0" fontId="27" fillId="0" borderId="12" xfId="1" applyFont="1" applyFill="1" applyBorder="1" applyAlignment="1">
      <alignment horizontal="center" vertical="center"/>
    </xf>
    <xf numFmtId="0" fontId="45" fillId="0" borderId="38" xfId="1" applyFont="1" applyBorder="1"/>
    <xf numFmtId="0" fontId="7" fillId="0" borderId="38" xfId="1" applyFont="1" applyBorder="1" applyAlignment="1">
      <alignment vertical="top"/>
    </xf>
    <xf numFmtId="0" fontId="7" fillId="0" borderId="26" xfId="1" applyFont="1" applyBorder="1" applyAlignment="1">
      <alignment vertical="top"/>
    </xf>
    <xf numFmtId="0" fontId="27" fillId="0" borderId="18" xfId="1" applyFont="1" applyFill="1" applyBorder="1" applyAlignment="1">
      <alignment horizontal="center" vertical="center"/>
    </xf>
    <xf numFmtId="0" fontId="27" fillId="0" borderId="50" xfId="1" applyFont="1" applyFill="1" applyBorder="1" applyAlignment="1">
      <alignment horizontal="center" vertical="center"/>
    </xf>
    <xf numFmtId="0" fontId="7" fillId="9" borderId="0" xfId="1" applyFont="1" applyFill="1" applyBorder="1" applyAlignment="1">
      <alignment horizontal="left" vertical="center"/>
    </xf>
    <xf numFmtId="0" fontId="27" fillId="0" borderId="0" xfId="1" applyFont="1" applyFill="1" applyBorder="1" applyAlignment="1">
      <alignment horizontal="center" vertical="center"/>
    </xf>
    <xf numFmtId="0" fontId="47" fillId="0" borderId="0" xfId="1" applyFont="1" applyFill="1" applyBorder="1" applyAlignment="1">
      <alignment horizontal="center" vertical="center"/>
    </xf>
    <xf numFmtId="0" fontId="48" fillId="0" borderId="0" xfId="1" applyFont="1" applyBorder="1" applyAlignment="1">
      <alignment vertical="top"/>
    </xf>
    <xf numFmtId="0" fontId="1" fillId="0" borderId="0" xfId="1" applyBorder="1" applyAlignment="1">
      <alignment horizontal="center" vertical="center"/>
    </xf>
    <xf numFmtId="0" fontId="4" fillId="0" borderId="0" xfId="1" applyFont="1" applyBorder="1" applyAlignment="1">
      <alignment vertical="top"/>
    </xf>
    <xf numFmtId="0" fontId="1" fillId="0" borderId="0" xfId="1" applyAlignment="1"/>
    <xf numFmtId="0" fontId="7" fillId="0" borderId="0" xfId="1" applyFont="1" applyAlignment="1">
      <alignment horizontal="left"/>
    </xf>
    <xf numFmtId="0" fontId="7" fillId="0" borderId="0" xfId="1" applyFont="1" applyBorder="1" applyAlignment="1">
      <alignment horizontal="left"/>
    </xf>
    <xf numFmtId="0" fontId="2" fillId="0" borderId="0" xfId="1" applyFont="1" applyBorder="1" applyAlignment="1">
      <alignment horizontal="left"/>
    </xf>
    <xf numFmtId="0" fontId="49" fillId="0" borderId="0" xfId="1" applyFont="1" applyAlignment="1"/>
    <xf numFmtId="0" fontId="50" fillId="0" borderId="0" xfId="1" applyFont="1" applyAlignment="1">
      <alignment horizontal="center"/>
    </xf>
    <xf numFmtId="0" fontId="50" fillId="2" borderId="0" xfId="1" applyFont="1" applyFill="1" applyAlignment="1"/>
    <xf numFmtId="0" fontId="50" fillId="2" borderId="0" xfId="1" applyFont="1" applyFill="1" applyAlignment="1">
      <alignment horizontal="right"/>
    </xf>
    <xf numFmtId="0" fontId="13" fillId="2" borderId="0" xfId="1" applyFont="1" applyFill="1" applyAlignment="1"/>
    <xf numFmtId="0" fontId="49" fillId="2" borderId="0" xfId="1" applyFont="1" applyFill="1" applyAlignment="1"/>
    <xf numFmtId="0" fontId="49" fillId="0" borderId="0" xfId="1" applyFont="1" applyBorder="1" applyAlignment="1"/>
    <xf numFmtId="0" fontId="50" fillId="0" borderId="23" xfId="1" applyFont="1" applyBorder="1" applyAlignment="1">
      <alignment vertical="top"/>
    </xf>
    <xf numFmtId="0" fontId="49" fillId="7" borderId="38" xfId="1" applyFont="1" applyFill="1" applyBorder="1" applyAlignment="1" applyProtection="1">
      <alignment horizontal="left" vertical="top"/>
      <protection locked="0"/>
    </xf>
    <xf numFmtId="164" fontId="49" fillId="7" borderId="38" xfId="1" applyNumberFormat="1" applyFont="1" applyFill="1" applyBorder="1" applyAlignment="1" applyProtection="1">
      <alignment horizontal="left" vertical="top"/>
      <protection locked="0"/>
    </xf>
    <xf numFmtId="0" fontId="50" fillId="0" borderId="26" xfId="1" applyFont="1" applyBorder="1" applyAlignment="1">
      <alignment vertical="top"/>
    </xf>
    <xf numFmtId="0" fontId="50" fillId="0" borderId="19" xfId="1" applyFont="1" applyBorder="1" applyAlignment="1">
      <alignment vertical="top"/>
    </xf>
    <xf numFmtId="0" fontId="50" fillId="0" borderId="67" xfId="1" applyFont="1" applyBorder="1" applyAlignment="1">
      <alignment vertical="top"/>
    </xf>
    <xf numFmtId="0" fontId="50" fillId="0" borderId="0" xfId="1" applyFont="1" applyAlignment="1"/>
    <xf numFmtId="0" fontId="49" fillId="0" borderId="0" xfId="1" applyFont="1" applyAlignment="1">
      <alignment wrapText="1"/>
    </xf>
    <xf numFmtId="0" fontId="13" fillId="0" borderId="0" xfId="1" applyFont="1" applyAlignment="1"/>
    <xf numFmtId="0" fontId="2" fillId="10" borderId="11" xfId="1" applyFont="1" applyFill="1" applyBorder="1" applyAlignment="1">
      <alignment horizontal="center"/>
    </xf>
    <xf numFmtId="0" fontId="2" fillId="10" borderId="12" xfId="1" applyFont="1" applyFill="1" applyBorder="1" applyAlignment="1">
      <alignment horizontal="center"/>
    </xf>
    <xf numFmtId="0" fontId="14" fillId="10" borderId="13" xfId="1" applyFont="1" applyFill="1" applyBorder="1" applyAlignment="1">
      <alignment horizontal="center" vertical="top" textRotation="180" wrapText="1"/>
    </xf>
    <xf numFmtId="0" fontId="14" fillId="10" borderId="53" xfId="1" applyFont="1" applyFill="1" applyBorder="1" applyAlignment="1">
      <alignment horizontal="center" vertical="top" textRotation="180" wrapText="1"/>
    </xf>
    <xf numFmtId="0" fontId="18" fillId="10" borderId="12" xfId="1" applyFont="1" applyFill="1" applyBorder="1" applyAlignment="1">
      <alignment horizontal="center" vertical="center"/>
    </xf>
    <xf numFmtId="0" fontId="14" fillId="10" borderId="12" xfId="1" applyFont="1" applyFill="1" applyBorder="1" applyAlignment="1">
      <alignment horizontal="center" vertical="center"/>
    </xf>
    <xf numFmtId="0" fontId="19" fillId="10" borderId="50" xfId="1" applyFont="1" applyFill="1" applyBorder="1" applyAlignment="1" applyProtection="1">
      <alignment horizontal="center" vertical="center" textRotation="180"/>
    </xf>
    <xf numFmtId="0" fontId="18" fillId="10" borderId="13" xfId="1" applyFont="1" applyFill="1" applyBorder="1" applyAlignment="1">
      <alignment horizontal="center" vertical="center"/>
    </xf>
    <xf numFmtId="0" fontId="18" fillId="10" borderId="53" xfId="1" applyFont="1" applyFill="1" applyBorder="1" applyAlignment="1">
      <alignment horizontal="center" vertical="center"/>
    </xf>
    <xf numFmtId="0" fontId="19" fillId="10" borderId="13" xfId="1" applyFont="1" applyFill="1" applyBorder="1" applyAlignment="1" applyProtection="1">
      <alignment horizontal="center" vertical="center" textRotation="180"/>
      <protection locked="0"/>
    </xf>
    <xf numFmtId="0" fontId="19" fillId="10" borderId="53" xfId="1" applyFont="1" applyFill="1" applyBorder="1" applyAlignment="1" applyProtection="1">
      <alignment horizontal="center" vertical="center" textRotation="180"/>
      <protection locked="0"/>
    </xf>
    <xf numFmtId="0" fontId="51" fillId="7" borderId="43" xfId="1" applyFont="1" applyFill="1" applyBorder="1" applyAlignment="1" applyProtection="1">
      <alignment horizontal="center" vertical="center"/>
    </xf>
    <xf numFmtId="0" fontId="14" fillId="10" borderId="12" xfId="1" applyFont="1" applyFill="1" applyBorder="1" applyAlignment="1" applyProtection="1">
      <alignment horizontal="left" vertical="center"/>
    </xf>
    <xf numFmtId="0" fontId="52" fillId="7" borderId="43" xfId="1" applyFont="1" applyFill="1" applyBorder="1" applyAlignment="1" applyProtection="1">
      <alignment horizontal="center" vertical="center"/>
    </xf>
    <xf numFmtId="0" fontId="51" fillId="9" borderId="0" xfId="1" applyFont="1" applyFill="1" applyBorder="1" applyAlignment="1" applyProtection="1">
      <alignment horizontal="center" vertical="center"/>
    </xf>
    <xf numFmtId="0" fontId="1" fillId="9" borderId="0" xfId="1" applyFill="1" applyBorder="1" applyProtection="1"/>
    <xf numFmtId="0" fontId="1" fillId="0" borderId="62" xfId="1" applyBorder="1" applyProtection="1"/>
    <xf numFmtId="0" fontId="1" fillId="0" borderId="72" xfId="1" applyBorder="1" applyProtection="1"/>
    <xf numFmtId="0" fontId="1" fillId="0" borderId="22" xfId="1" applyBorder="1" applyAlignment="1" applyProtection="1">
      <alignment horizontal="center"/>
    </xf>
    <xf numFmtId="0" fontId="1" fillId="0" borderId="22" xfId="1" applyBorder="1" applyProtection="1"/>
    <xf numFmtId="0" fontId="14" fillId="7" borderId="66" xfId="1" applyFont="1" applyFill="1" applyBorder="1" applyAlignment="1" applyProtection="1">
      <alignment horizontal="center" vertical="center" textRotation="180"/>
    </xf>
    <xf numFmtId="0" fontId="5" fillId="10" borderId="11" xfId="1" applyFont="1" applyFill="1" applyBorder="1" applyAlignment="1">
      <alignment horizontal="center" vertical="center" wrapText="1"/>
    </xf>
    <xf numFmtId="0" fontId="7" fillId="10" borderId="9" xfId="1" applyFont="1" applyFill="1" applyBorder="1" applyAlignment="1">
      <alignment horizontal="center" vertical="center" wrapText="1"/>
    </xf>
    <xf numFmtId="0" fontId="5" fillId="10" borderId="49" xfId="1" applyFont="1" applyFill="1" applyBorder="1" applyAlignment="1">
      <alignment horizontal="center" vertical="center" wrapText="1"/>
    </xf>
    <xf numFmtId="0" fontId="7" fillId="10" borderId="73" xfId="1" applyFont="1" applyFill="1" applyBorder="1" applyAlignment="1">
      <alignment horizontal="center" vertical="center" wrapText="1"/>
    </xf>
    <xf numFmtId="0" fontId="35" fillId="10" borderId="16" xfId="1" applyFont="1" applyFill="1" applyBorder="1" applyAlignment="1">
      <alignment horizontal="center" vertical="center"/>
    </xf>
    <xf numFmtId="0" fontId="35" fillId="10" borderId="40" xfId="1" applyFont="1" applyFill="1" applyBorder="1" applyAlignment="1">
      <alignment horizontal="center" vertical="center"/>
    </xf>
    <xf numFmtId="0" fontId="35" fillId="10" borderId="41" xfId="1" applyFont="1" applyFill="1" applyBorder="1" applyAlignment="1">
      <alignment horizontal="center" vertical="center"/>
    </xf>
    <xf numFmtId="0" fontId="35" fillId="10" borderId="17" xfId="1" applyFont="1" applyFill="1" applyBorder="1" applyAlignment="1">
      <alignment horizontal="center" vertical="center"/>
    </xf>
    <xf numFmtId="0" fontId="35" fillId="10" borderId="12" xfId="1" applyFont="1" applyFill="1" applyBorder="1" applyAlignment="1">
      <alignment horizontal="center" vertical="center"/>
    </xf>
    <xf numFmtId="0" fontId="35" fillId="10" borderId="44" xfId="1" applyFont="1" applyFill="1" applyBorder="1" applyAlignment="1">
      <alignment horizontal="center" vertical="center"/>
    </xf>
    <xf numFmtId="0" fontId="35" fillId="10" borderId="18" xfId="1" applyFont="1" applyFill="1" applyBorder="1" applyAlignment="1">
      <alignment horizontal="center" vertical="center"/>
    </xf>
    <xf numFmtId="0" fontId="35" fillId="10" borderId="50" xfId="1" applyFont="1" applyFill="1" applyBorder="1" applyAlignment="1">
      <alignment horizontal="center" vertical="center"/>
    </xf>
    <xf numFmtId="0" fontId="35" fillId="10" borderId="63" xfId="1" applyFont="1" applyFill="1" applyBorder="1" applyAlignment="1">
      <alignment horizontal="center" vertical="center"/>
    </xf>
    <xf numFmtId="0" fontId="36" fillId="10" borderId="16" xfId="1" applyFont="1" applyFill="1" applyBorder="1" applyAlignment="1">
      <alignment horizontal="center" vertical="center"/>
    </xf>
    <xf numFmtId="0" fontId="36" fillId="10" borderId="40" xfId="1" applyFont="1" applyFill="1" applyBorder="1" applyAlignment="1">
      <alignment horizontal="center" vertical="center"/>
    </xf>
    <xf numFmtId="0" fontId="36" fillId="10" borderId="41" xfId="1" applyFont="1" applyFill="1" applyBorder="1" applyAlignment="1">
      <alignment horizontal="center" vertical="center"/>
    </xf>
    <xf numFmtId="0" fontId="36" fillId="10" borderId="17" xfId="1" applyFont="1" applyFill="1" applyBorder="1" applyAlignment="1">
      <alignment horizontal="center" vertical="center"/>
    </xf>
    <xf numFmtId="0" fontId="36" fillId="10" borderId="12" xfId="1" applyFont="1" applyFill="1" applyBorder="1" applyAlignment="1">
      <alignment horizontal="center" vertical="center"/>
    </xf>
    <xf numFmtId="0" fontId="36" fillId="10" borderId="44" xfId="1" applyFont="1" applyFill="1" applyBorder="1" applyAlignment="1">
      <alignment horizontal="center" vertical="center"/>
    </xf>
    <xf numFmtId="0" fontId="3" fillId="10" borderId="16" xfId="1" applyFont="1" applyFill="1" applyBorder="1" applyAlignment="1">
      <alignment horizontal="center" vertical="center" wrapText="1"/>
    </xf>
    <xf numFmtId="0" fontId="3" fillId="10" borderId="40" xfId="1" applyFont="1" applyFill="1" applyBorder="1" applyAlignment="1">
      <alignment horizontal="center" vertical="center" wrapText="1"/>
    </xf>
    <xf numFmtId="0" fontId="3" fillId="10" borderId="18" xfId="1" applyFont="1" applyFill="1" applyBorder="1" applyAlignment="1">
      <alignment horizontal="center" vertical="center" wrapText="1"/>
    </xf>
    <xf numFmtId="0" fontId="3" fillId="10" borderId="50" xfId="1" applyFont="1" applyFill="1" applyBorder="1" applyAlignment="1">
      <alignment horizontal="center" vertical="center" wrapText="1"/>
    </xf>
    <xf numFmtId="0" fontId="3" fillId="10" borderId="74" xfId="1" applyFont="1" applyFill="1" applyBorder="1" applyAlignment="1">
      <alignment horizontal="center" vertical="center" wrapText="1"/>
    </xf>
    <xf numFmtId="0" fontId="3" fillId="10" borderId="15" xfId="1" applyFont="1" applyFill="1" applyBorder="1" applyAlignment="1">
      <alignment horizontal="center" vertical="center" wrapText="1"/>
    </xf>
    <xf numFmtId="0" fontId="3" fillId="10" borderId="68" xfId="1" applyFont="1" applyFill="1" applyBorder="1" applyAlignment="1">
      <alignment horizontal="center" vertical="center" wrapText="1"/>
    </xf>
    <xf numFmtId="0" fontId="3" fillId="10" borderId="13" xfId="1" applyFont="1" applyFill="1" applyBorder="1" applyAlignment="1">
      <alignment horizontal="center" vertical="center" wrapText="1"/>
    </xf>
    <xf numFmtId="0" fontId="3" fillId="0" borderId="63" xfId="1" applyFont="1" applyBorder="1" applyAlignment="1">
      <alignment horizontal="center" vertical="center" wrapText="1"/>
    </xf>
    <xf numFmtId="0" fontId="3" fillId="0" borderId="75" xfId="1" applyFont="1" applyBorder="1" applyAlignment="1">
      <alignment horizontal="center" vertical="center" wrapText="1"/>
    </xf>
    <xf numFmtId="0" fontId="3" fillId="0" borderId="73" xfId="1" applyFont="1" applyBorder="1" applyAlignment="1">
      <alignment horizontal="center" vertical="center" wrapText="1"/>
    </xf>
    <xf numFmtId="0" fontId="27" fillId="0" borderId="41" xfId="1" applyFont="1" applyFill="1" applyBorder="1" applyAlignment="1">
      <alignment horizontal="center" vertical="center"/>
    </xf>
    <xf numFmtId="0" fontId="27" fillId="0" borderId="44" xfId="1" applyFont="1" applyFill="1" applyBorder="1" applyAlignment="1">
      <alignment horizontal="center" vertical="center"/>
    </xf>
    <xf numFmtId="0" fontId="27" fillId="0" borderId="63" xfId="1" applyFont="1" applyFill="1" applyBorder="1" applyAlignment="1">
      <alignment horizontal="center" vertical="center"/>
    </xf>
    <xf numFmtId="0" fontId="27" fillId="10" borderId="16" xfId="1" applyFont="1" applyFill="1" applyBorder="1" applyAlignment="1">
      <alignment horizontal="center" vertical="center"/>
    </xf>
    <xf numFmtId="0" fontId="27" fillId="10" borderId="40" xfId="1" applyFont="1" applyFill="1" applyBorder="1" applyAlignment="1">
      <alignment horizontal="center" vertical="center"/>
    </xf>
    <xf numFmtId="0" fontId="47" fillId="10" borderId="41" xfId="1" applyFont="1" applyFill="1" applyBorder="1" applyAlignment="1">
      <alignment horizontal="center" vertical="center"/>
    </xf>
    <xf numFmtId="0" fontId="27" fillId="10" borderId="17" xfId="1" applyFont="1" applyFill="1" applyBorder="1" applyAlignment="1">
      <alignment horizontal="center" vertical="center"/>
    </xf>
    <xf numFmtId="0" fontId="27" fillId="10" borderId="12" xfId="1" applyFont="1" applyFill="1" applyBorder="1" applyAlignment="1">
      <alignment horizontal="center" vertical="center"/>
    </xf>
    <xf numFmtId="0" fontId="47" fillId="10" borderId="44" xfId="1" applyFont="1" applyFill="1" applyBorder="1" applyAlignment="1">
      <alignment horizontal="center" vertical="center"/>
    </xf>
    <xf numFmtId="0" fontId="47" fillId="10" borderId="12" xfId="1" applyFont="1" applyFill="1" applyBorder="1" applyAlignment="1">
      <alignment horizontal="center" vertical="center"/>
    </xf>
    <xf numFmtId="0" fontId="27" fillId="10" borderId="18" xfId="1" applyFont="1" applyFill="1" applyBorder="1" applyAlignment="1">
      <alignment horizontal="center" vertical="center"/>
    </xf>
    <xf numFmtId="0" fontId="27" fillId="10" borderId="50" xfId="1" applyFont="1" applyFill="1" applyBorder="1" applyAlignment="1">
      <alignment horizontal="center" vertical="center"/>
    </xf>
    <xf numFmtId="0" fontId="47" fillId="10" borderId="63" xfId="1" applyFont="1" applyFill="1" applyBorder="1" applyAlignment="1">
      <alignment horizontal="center" vertical="center"/>
    </xf>
    <xf numFmtId="0" fontId="2" fillId="0" borderId="0" xfId="2" applyFont="1" applyAlignment="1" applyProtection="1">
      <protection locked="0"/>
    </xf>
    <xf numFmtId="0" fontId="2" fillId="0" borderId="0" xfId="2" applyFont="1" applyAlignment="1"/>
    <xf numFmtId="0" fontId="3" fillId="6" borderId="0" xfId="2" applyFont="1" applyFill="1" applyAlignment="1">
      <alignment horizontal="left" indent="1"/>
    </xf>
    <xf numFmtId="0" fontId="2" fillId="6" borderId="0" xfId="2" applyFont="1" applyFill="1" applyAlignment="1">
      <alignment horizontal="left" indent="1"/>
    </xf>
    <xf numFmtId="0" fontId="2" fillId="6" borderId="0" xfId="2" applyFont="1" applyFill="1" applyAlignment="1"/>
    <xf numFmtId="0" fontId="2" fillId="6" borderId="0" xfId="2" applyFont="1" applyFill="1" applyAlignment="1">
      <alignment horizontal="left" wrapText="1" indent="1"/>
    </xf>
    <xf numFmtId="0" fontId="12" fillId="6" borderId="0" xfId="2" applyFont="1" applyFill="1" applyAlignment="1">
      <alignment horizontal="left" indent="1"/>
    </xf>
    <xf numFmtId="0" fontId="2" fillId="0" borderId="0" xfId="2" applyFont="1" applyAlignment="1">
      <alignment horizontal="left" indent="1"/>
    </xf>
    <xf numFmtId="0" fontId="2" fillId="0" borderId="0" xfId="2" applyFont="1" applyAlignment="1">
      <alignment horizontal="left" wrapText="1" indent="1"/>
    </xf>
    <xf numFmtId="0" fontId="2" fillId="0" borderId="0" xfId="2" applyFont="1" applyAlignment="1" applyProtection="1">
      <alignment vertical="center"/>
      <protection locked="0"/>
    </xf>
    <xf numFmtId="0" fontId="2" fillId="0" borderId="0" xfId="2" applyFont="1" applyAlignment="1">
      <alignment vertical="center"/>
    </xf>
    <xf numFmtId="0" fontId="3" fillId="0" borderId="0" xfId="2" applyFont="1" applyAlignment="1">
      <alignment horizontal="left" vertical="center" indent="1"/>
    </xf>
    <xf numFmtId="0" fontId="2" fillId="0" borderId="0" xfId="2" applyFont="1" applyAlignment="1">
      <alignment horizontal="left" vertical="center" indent="1"/>
    </xf>
    <xf numFmtId="0" fontId="2" fillId="0" borderId="0" xfId="2" applyFont="1" applyAlignment="1">
      <alignment horizontal="left" vertical="center" wrapText="1" indent="1"/>
    </xf>
    <xf numFmtId="0" fontId="2" fillId="0" borderId="23" xfId="2" applyFont="1" applyBorder="1" applyAlignment="1">
      <alignment horizontal="left" vertical="center" indent="1"/>
    </xf>
    <xf numFmtId="0" fontId="2" fillId="0" borderId="19" xfId="2" applyFont="1" applyBorder="1" applyAlignment="1">
      <alignment horizontal="left" vertical="center" indent="1"/>
    </xf>
    <xf numFmtId="0" fontId="2" fillId="0" borderId="67" xfId="2" applyFont="1" applyBorder="1" applyAlignment="1">
      <alignment horizontal="left" vertical="center" indent="1"/>
    </xf>
    <xf numFmtId="0" fontId="2" fillId="0" borderId="19" xfId="2" applyFont="1" applyBorder="1" applyAlignment="1">
      <alignment vertical="center"/>
    </xf>
    <xf numFmtId="0" fontId="2" fillId="0" borderId="67" xfId="2" applyFont="1" applyBorder="1" applyAlignment="1">
      <alignment horizontal="left" vertical="center" wrapText="1" indent="1"/>
    </xf>
    <xf numFmtId="0" fontId="2" fillId="0" borderId="38" xfId="2" applyFont="1" applyBorder="1" applyAlignment="1">
      <alignment horizontal="left" vertical="center" wrapText="1" indent="1"/>
    </xf>
    <xf numFmtId="0" fontId="2" fillId="0" borderId="20" xfId="2" applyFont="1" applyBorder="1" applyAlignment="1">
      <alignment vertical="center"/>
    </xf>
    <xf numFmtId="0" fontId="2" fillId="0" borderId="24" xfId="2" applyFont="1" applyBorder="1" applyAlignment="1">
      <alignment horizontal="left" vertical="center" wrapText="1" indent="1"/>
    </xf>
    <xf numFmtId="0" fontId="2" fillId="0" borderId="38" xfId="2" applyFont="1" applyBorder="1" applyAlignment="1">
      <alignment horizontal="left" vertical="center" indent="1"/>
    </xf>
    <xf numFmtId="0" fontId="2" fillId="0" borderId="20" xfId="2" applyFont="1" applyBorder="1" applyAlignment="1">
      <alignment horizontal="left" vertical="center" indent="1"/>
    </xf>
    <xf numFmtId="0" fontId="2" fillId="0" borderId="24" xfId="2" applyFont="1" applyBorder="1" applyAlignment="1">
      <alignment horizontal="left" vertical="center" indent="1"/>
    </xf>
    <xf numFmtId="0" fontId="2" fillId="0" borderId="38" xfId="2" applyFont="1" applyBorder="1" applyAlignment="1" applyProtection="1">
      <alignment horizontal="center" vertical="center"/>
      <protection locked="0"/>
    </xf>
    <xf numFmtId="0" fontId="3" fillId="0" borderId="38" xfId="2" applyFont="1" applyBorder="1" applyAlignment="1">
      <alignment horizontal="left" vertical="center" indent="1"/>
    </xf>
    <xf numFmtId="0" fontId="3" fillId="0" borderId="20" xfId="2" applyFont="1" applyBorder="1" applyAlignment="1">
      <alignment horizontal="left" vertical="center" indent="1"/>
    </xf>
    <xf numFmtId="0" fontId="2" fillId="0" borderId="26" xfId="2" applyFont="1" applyBorder="1" applyAlignment="1">
      <alignment horizontal="left" vertical="center" indent="1"/>
    </xf>
    <xf numFmtId="0" fontId="2" fillId="0" borderId="21" xfId="2" applyFont="1" applyBorder="1" applyAlignment="1">
      <alignment horizontal="left" vertical="center" indent="1"/>
    </xf>
    <xf numFmtId="0" fontId="2" fillId="0" borderId="27" xfId="2" applyFont="1" applyBorder="1" applyAlignment="1">
      <alignment horizontal="left" vertical="center" indent="1"/>
    </xf>
    <xf numFmtId="0" fontId="2" fillId="0" borderId="21" xfId="2" applyFont="1" applyBorder="1" applyAlignment="1">
      <alignment vertical="center"/>
    </xf>
    <xf numFmtId="0" fontId="2" fillId="0" borderId="27" xfId="2" applyFont="1" applyBorder="1" applyAlignment="1">
      <alignment horizontal="left" vertical="center" wrapText="1" indent="1"/>
    </xf>
    <xf numFmtId="0" fontId="2" fillId="0" borderId="0" xfId="2" applyFont="1" applyBorder="1" applyAlignment="1">
      <alignment horizontal="left" vertical="center" indent="1"/>
    </xf>
    <xf numFmtId="0" fontId="2" fillId="0" borderId="20" xfId="2" applyFont="1" applyBorder="1" applyAlignment="1">
      <alignment horizontal="left" vertical="center"/>
    </xf>
    <xf numFmtId="0" fontId="2" fillId="0" borderId="67" xfId="2" applyFont="1" applyBorder="1" applyAlignment="1">
      <alignment vertical="center"/>
    </xf>
    <xf numFmtId="0" fontId="2" fillId="0" borderId="24" xfId="2" applyFont="1" applyBorder="1" applyAlignment="1">
      <alignment vertical="center"/>
    </xf>
    <xf numFmtId="164" fontId="2" fillId="7" borderId="24" xfId="2" applyNumberFormat="1" applyFont="1" applyFill="1" applyBorder="1" applyAlignment="1" applyProtection="1">
      <alignment horizontal="left" vertical="center" wrapText="1" indent="1"/>
      <protection locked="0"/>
    </xf>
    <xf numFmtId="0" fontId="2" fillId="0" borderId="25" xfId="2" applyFont="1" applyBorder="1" applyAlignment="1">
      <alignment horizontal="left" vertical="center" indent="1"/>
    </xf>
    <xf numFmtId="0" fontId="2" fillId="0" borderId="27" xfId="2" applyFont="1" applyBorder="1" applyAlignment="1">
      <alignment vertical="center"/>
    </xf>
    <xf numFmtId="0" fontId="2" fillId="0" borderId="0" xfId="2" applyFont="1" applyBorder="1" applyAlignment="1">
      <alignment vertical="center"/>
    </xf>
    <xf numFmtId="0" fontId="2" fillId="0" borderId="20" xfId="2" applyFont="1" applyBorder="1" applyAlignment="1" applyProtection="1">
      <alignment horizontal="center" vertical="center"/>
      <protection locked="0"/>
    </xf>
    <xf numFmtId="0" fontId="2" fillId="0" borderId="0" xfId="2" applyFont="1" applyAlignment="1">
      <alignment horizontal="left" vertical="center"/>
    </xf>
    <xf numFmtId="0" fontId="2" fillId="0" borderId="76" xfId="2" applyFont="1" applyBorder="1" applyAlignment="1">
      <alignment horizontal="left" vertical="center" indent="1"/>
    </xf>
    <xf numFmtId="0" fontId="2" fillId="0" borderId="36" xfId="2" applyFont="1" applyBorder="1" applyAlignment="1">
      <alignment horizontal="left" vertical="center" indent="1"/>
    </xf>
    <xf numFmtId="0" fontId="2" fillId="0" borderId="37" xfId="2" applyFont="1" applyBorder="1" applyAlignment="1">
      <alignment horizontal="left" vertical="center" indent="1"/>
    </xf>
    <xf numFmtId="0" fontId="2" fillId="0" borderId="37" xfId="2" applyFont="1" applyBorder="1" applyAlignment="1">
      <alignment horizontal="left" vertical="center"/>
    </xf>
    <xf numFmtId="0" fontId="2" fillId="0" borderId="77" xfId="2" applyFont="1" applyBorder="1" applyAlignment="1">
      <alignment horizontal="left" vertical="center" wrapText="1" indent="1"/>
    </xf>
    <xf numFmtId="0" fontId="53" fillId="0" borderId="0" xfId="2" applyProtection="1">
      <protection locked="0"/>
    </xf>
    <xf numFmtId="0" fontId="4" fillId="2" borderId="0" xfId="2" applyNumberFormat="1" applyFont="1" applyFill="1" applyAlignment="1">
      <alignment horizontal="left"/>
    </xf>
    <xf numFmtId="0" fontId="53" fillId="2" borderId="0" xfId="2" applyFill="1"/>
    <xf numFmtId="0" fontId="4" fillId="2" borderId="0" xfId="2" applyFont="1" applyFill="1" applyAlignment="1">
      <alignment horizontal="right"/>
    </xf>
    <xf numFmtId="0" fontId="43" fillId="2" borderId="0" xfId="2" applyFont="1" applyFill="1"/>
    <xf numFmtId="0" fontId="5" fillId="2" borderId="0" xfId="2" applyFont="1" applyFill="1"/>
    <xf numFmtId="0" fontId="4" fillId="0" borderId="0" xfId="2" applyFont="1"/>
    <xf numFmtId="0" fontId="53" fillId="0" borderId="0" xfId="2"/>
    <xf numFmtId="0" fontId="55" fillId="0" borderId="0" xfId="2" applyFont="1"/>
    <xf numFmtId="0" fontId="8" fillId="0" borderId="0" xfId="2" applyFont="1"/>
    <xf numFmtId="0" fontId="7" fillId="0" borderId="0" xfId="2" applyFont="1"/>
    <xf numFmtId="0" fontId="56" fillId="6" borderId="0" xfId="2" applyFont="1" applyFill="1" applyAlignment="1">
      <alignment horizontal="left" indent="2"/>
    </xf>
    <xf numFmtId="0" fontId="7" fillId="6" borderId="0" xfId="2" applyFont="1" applyFill="1" applyAlignment="1">
      <alignment vertical="center" wrapText="1"/>
    </xf>
    <xf numFmtId="0" fontId="56" fillId="0" borderId="0" xfId="2" applyFont="1" applyAlignment="1">
      <alignment horizontal="left" indent="2"/>
    </xf>
    <xf numFmtId="0" fontId="7" fillId="0" borderId="0" xfId="2" applyFont="1" applyFill="1" applyAlignment="1">
      <alignment vertical="center" wrapText="1"/>
    </xf>
    <xf numFmtId="0" fontId="7" fillId="0" borderId="0" xfId="2" applyFont="1" applyAlignment="1">
      <alignment vertical="center" wrapText="1"/>
    </xf>
    <xf numFmtId="0" fontId="43" fillId="0" borderId="0" xfId="2" applyFont="1" applyAlignment="1">
      <alignment horizontal="left"/>
    </xf>
    <xf numFmtId="0" fontId="53" fillId="0" borderId="12" xfId="2" applyBorder="1" applyAlignment="1">
      <alignment horizontal="center" vertical="center"/>
    </xf>
    <xf numFmtId="0" fontId="53" fillId="0" borderId="10" xfId="2" applyBorder="1"/>
    <xf numFmtId="0" fontId="53" fillId="0" borderId="11" xfId="2" applyBorder="1"/>
    <xf numFmtId="0" fontId="53" fillId="10" borderId="12" xfId="2" applyFill="1" applyBorder="1" applyAlignment="1">
      <alignment horizontal="center" vertical="center"/>
    </xf>
    <xf numFmtId="0" fontId="13" fillId="0" borderId="10" xfId="2" applyFont="1" applyBorder="1"/>
    <xf numFmtId="0" fontId="22" fillId="0" borderId="0" xfId="2" applyFont="1"/>
    <xf numFmtId="0" fontId="7" fillId="0" borderId="12" xfId="1" applyFont="1" applyBorder="1" applyAlignment="1" applyProtection="1">
      <alignment horizontal="center" vertical="center"/>
    </xf>
    <xf numFmtId="0" fontId="59" fillId="0" borderId="0" xfId="3" applyProtection="1">
      <protection locked="0"/>
    </xf>
    <xf numFmtId="0" fontId="4" fillId="6" borderId="0" xfId="3" applyFont="1" applyFill="1"/>
    <xf numFmtId="0" fontId="59" fillId="6" borderId="0" xfId="3" applyFill="1"/>
    <xf numFmtId="0" fontId="25" fillId="6" borderId="0" xfId="3" applyFont="1" applyFill="1" applyAlignment="1">
      <alignment horizontal="center"/>
    </xf>
    <xf numFmtId="0" fontId="43" fillId="6" borderId="0" xfId="3" applyFont="1" applyFill="1"/>
    <xf numFmtId="0" fontId="13" fillId="6" borderId="0" xfId="3" applyFont="1" applyFill="1"/>
    <xf numFmtId="0" fontId="13" fillId="0" borderId="0" xfId="3" applyFont="1"/>
    <xf numFmtId="0" fontId="59" fillId="0" borderId="0" xfId="3"/>
    <xf numFmtId="0" fontId="4" fillId="0" borderId="0" xfId="3" applyFont="1"/>
    <xf numFmtId="0" fontId="2" fillId="0" borderId="0" xfId="3" applyFont="1" applyFill="1" applyBorder="1" applyAlignment="1" applyProtection="1">
      <alignment horizontal="left" vertical="center"/>
      <protection locked="0"/>
    </xf>
    <xf numFmtId="164" fontId="2" fillId="0" borderId="0" xfId="3" applyNumberFormat="1" applyFont="1" applyFill="1" applyBorder="1" applyAlignment="1" applyProtection="1">
      <alignment horizontal="left" vertical="center"/>
      <protection locked="0"/>
    </xf>
    <xf numFmtId="0" fontId="4" fillId="0" borderId="67" xfId="3" applyFont="1" applyBorder="1" applyAlignment="1">
      <alignment horizontal="left" vertical="top" wrapText="1" indent="1"/>
    </xf>
    <xf numFmtId="0" fontId="4" fillId="0" borderId="27" xfId="3" applyFont="1" applyBorder="1" applyAlignment="1">
      <alignment horizontal="left" vertical="top" wrapText="1" indent="1"/>
    </xf>
    <xf numFmtId="0" fontId="59" fillId="0" borderId="38" xfId="3" applyBorder="1" applyAlignment="1">
      <alignment horizontal="left" vertical="top" wrapText="1" indent="1"/>
    </xf>
    <xf numFmtId="0" fontId="59" fillId="0" borderId="26" xfId="3" applyBorder="1" applyAlignment="1">
      <alignment horizontal="left" vertical="top" wrapText="1" indent="1"/>
    </xf>
    <xf numFmtId="0" fontId="7" fillId="0" borderId="38" xfId="3" applyFont="1" applyBorder="1" applyAlignment="1">
      <alignment horizontal="left" vertical="top" wrapText="1" indent="1"/>
    </xf>
    <xf numFmtId="0" fontId="42" fillId="0" borderId="0" xfId="3" applyFont="1" applyAlignment="1" applyProtection="1">
      <alignment horizontal="center" vertical="center"/>
      <protection locked="0"/>
    </xf>
    <xf numFmtId="0" fontId="49" fillId="0" borderId="0" xfId="3" applyFont="1" applyAlignment="1"/>
    <xf numFmtId="0" fontId="4" fillId="0" borderId="0" xfId="3" applyFont="1" applyAlignment="1">
      <alignment horizontal="left"/>
    </xf>
    <xf numFmtId="0" fontId="4" fillId="0" borderId="0" xfId="3" applyFont="1" applyAlignment="1">
      <alignment horizontal="left" wrapText="1"/>
    </xf>
    <xf numFmtId="0" fontId="4" fillId="0" borderId="0" xfId="3" applyFont="1" applyAlignment="1">
      <alignment horizontal="center"/>
    </xf>
    <xf numFmtId="0" fontId="4" fillId="0" borderId="0" xfId="3" applyFont="1" applyAlignment="1">
      <alignment horizontal="center" wrapText="1"/>
    </xf>
    <xf numFmtId="0" fontId="49" fillId="0" borderId="0" xfId="3" applyFont="1" applyAlignment="1">
      <alignment horizontal="center"/>
    </xf>
    <xf numFmtId="0" fontId="13" fillId="0" borderId="0" xfId="3" applyFont="1" applyAlignment="1">
      <alignment horizontal="left"/>
    </xf>
    <xf numFmtId="0" fontId="13" fillId="0" borderId="0" xfId="3" applyFont="1" applyAlignment="1">
      <alignment horizontal="left" wrapText="1"/>
    </xf>
    <xf numFmtId="0" fontId="13" fillId="0" borderId="0" xfId="3" applyFont="1" applyAlignment="1">
      <alignment horizontal="center"/>
    </xf>
    <xf numFmtId="0" fontId="13" fillId="0" borderId="0" xfId="3" applyFont="1" applyAlignment="1">
      <alignment horizontal="center" wrapText="1"/>
    </xf>
    <xf numFmtId="0" fontId="49" fillId="0" borderId="0" xfId="3" applyFont="1" applyAlignment="1">
      <alignment horizontal="justify"/>
    </xf>
    <xf numFmtId="0" fontId="49" fillId="0" borderId="0" xfId="3" applyFont="1" applyAlignment="1">
      <alignment wrapText="1"/>
    </xf>
    <xf numFmtId="0" fontId="49" fillId="0" borderId="0" xfId="3" applyFont="1" applyAlignment="1">
      <alignment horizontal="center" wrapText="1"/>
    </xf>
    <xf numFmtId="0" fontId="4" fillId="0" borderId="60" xfId="3" applyFont="1" applyBorder="1" applyAlignment="1">
      <alignment horizontal="center" vertical="center"/>
    </xf>
    <xf numFmtId="0" fontId="4" fillId="0" borderId="46" xfId="3" applyFont="1" applyBorder="1" applyAlignment="1">
      <alignment horizontal="center" vertical="top"/>
    </xf>
    <xf numFmtId="0" fontId="4" fillId="0" borderId="8" xfId="3" applyFont="1" applyBorder="1" applyAlignment="1">
      <alignment horizontal="center" vertical="top" wrapText="1"/>
    </xf>
    <xf numFmtId="0" fontId="4" fillId="13" borderId="15" xfId="3" applyFont="1" applyFill="1" applyBorder="1" applyAlignment="1" applyProtection="1">
      <alignment horizontal="center" vertical="center"/>
      <protection locked="0"/>
    </xf>
    <xf numFmtId="0" fontId="34" fillId="6" borderId="13" xfId="3" applyFont="1" applyFill="1" applyBorder="1" applyAlignment="1">
      <alignment horizontal="center" vertical="center"/>
    </xf>
    <xf numFmtId="0" fontId="4" fillId="6" borderId="0" xfId="3" applyFont="1" applyFill="1" applyBorder="1" applyAlignment="1">
      <alignment horizontal="center" vertical="center" wrapText="1"/>
    </xf>
    <xf numFmtId="0" fontId="4" fillId="6" borderId="86" xfId="3" applyFont="1" applyFill="1" applyBorder="1" applyAlignment="1">
      <alignment horizontal="center" vertical="center"/>
    </xf>
    <xf numFmtId="0" fontId="37" fillId="0" borderId="88" xfId="3" applyFont="1" applyBorder="1" applyAlignment="1">
      <alignment horizontal="left" vertical="top" wrapText="1" indent="1"/>
    </xf>
    <xf numFmtId="0" fontId="48" fillId="0" borderId="88" xfId="3" applyFont="1" applyBorder="1" applyAlignment="1">
      <alignment horizontal="center" vertical="top"/>
    </xf>
    <xf numFmtId="0" fontId="48" fillId="13" borderId="88" xfId="3" applyFont="1" applyFill="1" applyBorder="1" applyAlignment="1" applyProtection="1">
      <alignment horizontal="left" vertical="top" wrapText="1" indent="1"/>
      <protection locked="0"/>
    </xf>
    <xf numFmtId="165" fontId="48" fillId="0" borderId="89" xfId="3" applyNumberFormat="1" applyFont="1" applyBorder="1" applyAlignment="1" applyProtection="1">
      <alignment horizontal="center" vertical="top"/>
      <protection locked="0"/>
    </xf>
    <xf numFmtId="0" fontId="43" fillId="0" borderId="12" xfId="3" applyFont="1" applyBorder="1" applyAlignment="1">
      <alignment horizontal="left" vertical="top" wrapText="1" indent="1"/>
    </xf>
    <xf numFmtId="0" fontId="48" fillId="0" borderId="12" xfId="3" applyFont="1" applyBorder="1" applyAlignment="1">
      <alignment horizontal="center" vertical="top"/>
    </xf>
    <xf numFmtId="0" fontId="48" fillId="13" borderId="12" xfId="3" applyFont="1" applyFill="1" applyBorder="1" applyAlignment="1" applyProtection="1">
      <alignment horizontal="left" vertical="top" wrapText="1" indent="1"/>
      <protection locked="0"/>
    </xf>
    <xf numFmtId="165" fontId="48" fillId="0" borderId="44" xfId="3" applyNumberFormat="1" applyFont="1" applyBorder="1" applyAlignment="1" applyProtection="1">
      <alignment horizontal="center" vertical="top"/>
      <protection locked="0"/>
    </xf>
    <xf numFmtId="0" fontId="13" fillId="0" borderId="13" xfId="3" applyFont="1" applyBorder="1" applyAlignment="1">
      <alignment horizontal="left" vertical="top" wrapText="1" indent="1"/>
    </xf>
    <xf numFmtId="0" fontId="48" fillId="0" borderId="13" xfId="3" applyFont="1" applyBorder="1" applyAlignment="1">
      <alignment horizontal="center" vertical="top"/>
    </xf>
    <xf numFmtId="0" fontId="48" fillId="13" borderId="13" xfId="3" applyFont="1" applyFill="1" applyBorder="1" applyAlignment="1" applyProtection="1">
      <alignment horizontal="left" vertical="top" wrapText="1" indent="1"/>
      <protection locked="0"/>
    </xf>
    <xf numFmtId="165" fontId="48" fillId="0" borderId="53" xfId="3" applyNumberFormat="1" applyFont="1" applyBorder="1" applyAlignment="1" applyProtection="1">
      <alignment horizontal="center" vertical="top"/>
      <protection locked="0"/>
    </xf>
    <xf numFmtId="0" fontId="37" fillId="0" borderId="12" xfId="3" applyFont="1" applyBorder="1" applyAlignment="1">
      <alignment horizontal="left" vertical="top" wrapText="1" indent="1"/>
    </xf>
    <xf numFmtId="0" fontId="43" fillId="0" borderId="13" xfId="3" applyFont="1" applyBorder="1" applyAlignment="1">
      <alignment horizontal="left" vertical="top" wrapText="1" indent="1"/>
    </xf>
    <xf numFmtId="0" fontId="48" fillId="0" borderId="87" xfId="3" applyFont="1" applyBorder="1" applyAlignment="1">
      <alignment horizontal="center" vertical="top"/>
    </xf>
    <xf numFmtId="0" fontId="48" fillId="0" borderId="68" xfId="3" applyFont="1" applyBorder="1" applyAlignment="1">
      <alignment horizontal="left" vertical="top" indent="1"/>
    </xf>
    <xf numFmtId="0" fontId="34" fillId="6" borderId="91" xfId="3" applyFont="1" applyFill="1" applyBorder="1" applyAlignment="1">
      <alignment horizontal="center" vertical="center"/>
    </xf>
    <xf numFmtId="0" fontId="4" fillId="6" borderId="91" xfId="3" applyFont="1" applyFill="1" applyBorder="1" applyAlignment="1">
      <alignment horizontal="center" vertical="center" wrapText="1"/>
    </xf>
    <xf numFmtId="0" fontId="4" fillId="6" borderId="92" xfId="3" applyFont="1" applyFill="1" applyBorder="1" applyAlignment="1">
      <alignment horizontal="center" vertical="center"/>
    </xf>
    <xf numFmtId="0" fontId="37" fillId="0" borderId="70" xfId="3" applyFont="1" applyBorder="1" applyAlignment="1">
      <alignment horizontal="justify"/>
    </xf>
    <xf numFmtId="0" fontId="37" fillId="0" borderId="14" xfId="3" applyFont="1" applyBorder="1" applyAlignment="1">
      <alignment horizontal="left" vertical="top" wrapText="1" indent="1"/>
    </xf>
    <xf numFmtId="0" fontId="48" fillId="0" borderId="14" xfId="3" applyFont="1" applyBorder="1" applyAlignment="1">
      <alignment horizontal="center" vertical="top"/>
    </xf>
    <xf numFmtId="0" fontId="48" fillId="13" borderId="14" xfId="3" applyFont="1" applyFill="1" applyBorder="1" applyAlignment="1" applyProtection="1">
      <alignment horizontal="left" vertical="top" wrapText="1" indent="1"/>
      <protection locked="0"/>
    </xf>
    <xf numFmtId="165" fontId="37" fillId="0" borderId="93" xfId="3" applyNumberFormat="1" applyFont="1" applyBorder="1" applyAlignment="1" applyProtection="1">
      <alignment horizontal="center" vertical="top"/>
      <protection locked="0"/>
    </xf>
    <xf numFmtId="0" fontId="49" fillId="0" borderId="18" xfId="3" applyFont="1" applyBorder="1" applyAlignment="1"/>
    <xf numFmtId="0" fontId="37" fillId="0" borderId="50" xfId="3" applyFont="1" applyBorder="1" applyAlignment="1">
      <alignment horizontal="left" vertical="top" wrapText="1" indent="1"/>
    </xf>
    <xf numFmtId="0" fontId="48" fillId="0" borderId="50" xfId="3" applyFont="1" applyBorder="1" applyAlignment="1">
      <alignment horizontal="center" vertical="top"/>
    </xf>
    <xf numFmtId="0" fontId="48" fillId="13" borderId="50" xfId="3" applyFont="1" applyFill="1" applyBorder="1" applyAlignment="1" applyProtection="1">
      <alignment horizontal="left" vertical="top" wrapText="1" indent="1"/>
      <protection locked="0"/>
    </xf>
    <xf numFmtId="165" fontId="48" fillId="0" borderId="63" xfId="3" applyNumberFormat="1" applyFont="1" applyBorder="1" applyAlignment="1" applyProtection="1">
      <alignment horizontal="center" vertical="top"/>
      <protection locked="0"/>
    </xf>
    <xf numFmtId="0" fontId="4" fillId="6" borderId="20" xfId="3" applyFont="1" applyFill="1" applyBorder="1" applyAlignment="1">
      <alignment horizontal="center" vertical="center"/>
    </xf>
    <xf numFmtId="0" fontId="4" fillId="6" borderId="0" xfId="3" applyFont="1" applyFill="1" applyBorder="1" applyAlignment="1">
      <alignment horizontal="center" vertical="center"/>
    </xf>
    <xf numFmtId="0" fontId="48" fillId="0" borderId="87" xfId="3" applyFont="1" applyBorder="1" applyAlignment="1">
      <alignment horizontal="center" vertical="top"/>
    </xf>
    <xf numFmtId="0" fontId="48" fillId="0" borderId="17" xfId="3" applyFont="1" applyBorder="1" applyAlignment="1">
      <alignment horizontal="center" vertical="top"/>
    </xf>
    <xf numFmtId="0" fontId="48" fillId="0" borderId="68" xfId="3" applyFont="1" applyBorder="1" applyAlignment="1">
      <alignment horizontal="center" vertical="top"/>
    </xf>
    <xf numFmtId="0" fontId="4" fillId="6" borderId="90" xfId="3" applyFont="1" applyFill="1" applyBorder="1" applyAlignment="1">
      <alignment horizontal="center" vertical="center"/>
    </xf>
    <xf numFmtId="0" fontId="4" fillId="6" borderId="91" xfId="3" applyFont="1" applyFill="1" applyBorder="1" applyAlignment="1">
      <alignment horizontal="center" vertical="center"/>
    </xf>
    <xf numFmtId="0" fontId="49" fillId="0" borderId="0" xfId="3" applyFont="1" applyAlignment="1">
      <alignment horizontal="center"/>
    </xf>
    <xf numFmtId="0" fontId="50" fillId="0" borderId="0" xfId="3" applyFont="1" applyAlignment="1">
      <alignment horizontal="center"/>
    </xf>
    <xf numFmtId="0" fontId="60" fillId="0" borderId="0" xfId="3" applyFont="1" applyFill="1" applyBorder="1" applyAlignment="1">
      <alignment horizontal="center"/>
    </xf>
    <xf numFmtId="0" fontId="4" fillId="0" borderId="19" xfId="3" applyFont="1" applyBorder="1" applyAlignment="1">
      <alignment horizontal="center" vertical="center"/>
    </xf>
    <xf numFmtId="0" fontId="4" fillId="0" borderId="85" xfId="3" applyFont="1" applyBorder="1" applyAlignment="1">
      <alignment horizontal="center" vertical="center"/>
    </xf>
    <xf numFmtId="0" fontId="4" fillId="0" borderId="80" xfId="3" applyFont="1" applyBorder="1" applyAlignment="1">
      <alignment horizontal="center" vertical="center" wrapText="1"/>
    </xf>
    <xf numFmtId="0" fontId="4" fillId="0" borderId="67" xfId="3" applyFont="1" applyBorder="1" applyAlignment="1">
      <alignment horizontal="center" vertical="center" wrapText="1"/>
    </xf>
    <xf numFmtId="0" fontId="4" fillId="13" borderId="6" xfId="3" applyFont="1" applyFill="1" applyBorder="1" applyAlignment="1" applyProtection="1">
      <alignment horizontal="center" vertical="center" wrapText="1"/>
      <protection locked="0"/>
    </xf>
    <xf numFmtId="0" fontId="4" fillId="13" borderId="56" xfId="3" applyFont="1" applyFill="1" applyBorder="1" applyAlignment="1" applyProtection="1">
      <alignment horizontal="center" vertical="center" wrapText="1"/>
      <protection locked="0"/>
    </xf>
    <xf numFmtId="0" fontId="7" fillId="7" borderId="1" xfId="1" applyFont="1" applyFill="1" applyBorder="1" applyAlignment="1" applyProtection="1">
      <alignment horizontal="left" vertical="top" wrapText="1"/>
      <protection locked="0"/>
    </xf>
    <xf numFmtId="0" fontId="7" fillId="7" borderId="2" xfId="1" applyFont="1" applyFill="1" applyBorder="1" applyAlignment="1" applyProtection="1">
      <alignment horizontal="left" vertical="top" wrapText="1"/>
      <protection locked="0"/>
    </xf>
    <xf numFmtId="0" fontId="7" fillId="7" borderId="3" xfId="1" applyFont="1" applyFill="1" applyBorder="1" applyAlignment="1" applyProtection="1">
      <alignment horizontal="left" vertical="top" wrapText="1"/>
      <protection locked="0"/>
    </xf>
    <xf numFmtId="0" fontId="7" fillId="7" borderId="4" xfId="1" applyFont="1" applyFill="1" applyBorder="1" applyAlignment="1" applyProtection="1">
      <alignment horizontal="left" vertical="top" wrapText="1"/>
      <protection locked="0"/>
    </xf>
    <xf numFmtId="0" fontId="7" fillId="7" borderId="0" xfId="1" applyFont="1" applyFill="1" applyBorder="1" applyAlignment="1" applyProtection="1">
      <alignment horizontal="left" vertical="top" wrapText="1"/>
      <protection locked="0"/>
    </xf>
    <xf numFmtId="0" fontId="7" fillId="7" borderId="5" xfId="1" applyFont="1" applyFill="1" applyBorder="1" applyAlignment="1" applyProtection="1">
      <alignment horizontal="left" vertical="top" wrapText="1"/>
      <protection locked="0"/>
    </xf>
    <xf numFmtId="0" fontId="7" fillId="7" borderId="6" xfId="1" applyFont="1" applyFill="1" applyBorder="1" applyAlignment="1" applyProtection="1">
      <alignment horizontal="left" vertical="top" wrapText="1"/>
      <protection locked="0"/>
    </xf>
    <xf numFmtId="0" fontId="7" fillId="7" borderId="7" xfId="1" applyFont="1" applyFill="1" applyBorder="1" applyAlignment="1" applyProtection="1">
      <alignment horizontal="left" vertical="top" wrapText="1"/>
      <protection locked="0"/>
    </xf>
    <xf numFmtId="0" fontId="7" fillId="7" borderId="8" xfId="1" applyFont="1" applyFill="1" applyBorder="1" applyAlignment="1" applyProtection="1">
      <alignment horizontal="left" vertical="top" wrapText="1"/>
      <protection locked="0"/>
    </xf>
    <xf numFmtId="0" fontId="7" fillId="0" borderId="4" xfId="1" applyFont="1" applyBorder="1" applyAlignment="1">
      <alignment horizontal="left" vertical="center" wrapText="1"/>
    </xf>
    <xf numFmtId="0" fontId="7" fillId="0" borderId="0" xfId="1" applyFont="1" applyBorder="1" applyAlignment="1">
      <alignment horizontal="left" vertical="center" wrapText="1"/>
    </xf>
    <xf numFmtId="0" fontId="7" fillId="0" borderId="5" xfId="1" applyFont="1" applyBorder="1" applyAlignment="1">
      <alignment horizontal="left" vertical="center" wrapText="1"/>
    </xf>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7" fillId="7" borderId="9" xfId="1" applyFont="1" applyFill="1" applyBorder="1" applyAlignment="1" applyProtection="1">
      <alignment horizontal="left" vertical="center" wrapText="1"/>
      <protection locked="0"/>
    </xf>
    <xf numFmtId="0" fontId="7" fillId="7" borderId="10" xfId="1" applyFont="1" applyFill="1" applyBorder="1" applyAlignment="1" applyProtection="1">
      <alignment horizontal="left" vertical="center" wrapText="1"/>
      <protection locked="0"/>
    </xf>
    <xf numFmtId="0" fontId="7" fillId="7" borderId="11" xfId="1" applyFont="1" applyFill="1" applyBorder="1" applyAlignment="1" applyProtection="1">
      <alignment horizontal="left" vertical="center" wrapText="1"/>
      <protection locked="0"/>
    </xf>
    <xf numFmtId="0" fontId="7" fillId="0" borderId="4" xfId="1" applyFont="1" applyBorder="1" applyAlignment="1">
      <alignment horizontal="left" vertical="top" wrapText="1"/>
    </xf>
    <xf numFmtId="0" fontId="7" fillId="0" borderId="0" xfId="1" applyFont="1" applyBorder="1" applyAlignment="1">
      <alignment horizontal="left" vertical="top" wrapText="1"/>
    </xf>
    <xf numFmtId="0" fontId="7" fillId="0" borderId="5" xfId="1" applyFont="1" applyBorder="1" applyAlignment="1">
      <alignment horizontal="left" vertical="top" wrapText="1"/>
    </xf>
    <xf numFmtId="0" fontId="7" fillId="0" borderId="6" xfId="1" applyFont="1" applyBorder="1" applyAlignment="1">
      <alignment horizontal="left" vertical="center" wrapText="1"/>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0" fontId="7" fillId="0" borderId="6" xfId="1" applyFont="1" applyBorder="1" applyAlignment="1">
      <alignment horizontal="left" vertical="top" wrapText="1"/>
    </xf>
    <xf numFmtId="0" fontId="7" fillId="0" borderId="7" xfId="1" applyFont="1" applyBorder="1" applyAlignment="1">
      <alignment horizontal="left" vertical="top" wrapText="1"/>
    </xf>
    <xf numFmtId="0" fontId="7" fillId="0" borderId="8" xfId="1" applyFont="1" applyBorder="1" applyAlignment="1">
      <alignment horizontal="left" vertical="top" wrapText="1"/>
    </xf>
    <xf numFmtId="0" fontId="7" fillId="7" borderId="6" xfId="1" applyFont="1" applyFill="1" applyBorder="1" applyAlignment="1" applyProtection="1">
      <alignment horizontal="left" vertical="center" wrapText="1"/>
      <protection locked="0"/>
    </xf>
    <xf numFmtId="0" fontId="7" fillId="7" borderId="7" xfId="1" applyFont="1" applyFill="1" applyBorder="1" applyAlignment="1" applyProtection="1">
      <alignment horizontal="left" vertical="center" wrapText="1"/>
      <protection locked="0"/>
    </xf>
    <xf numFmtId="0" fontId="7" fillId="7" borderId="8" xfId="1" applyFont="1" applyFill="1" applyBorder="1" applyAlignment="1" applyProtection="1">
      <alignment horizontal="left" vertical="center" wrapText="1"/>
      <protection locked="0"/>
    </xf>
    <xf numFmtId="0" fontId="5" fillId="0" borderId="2" xfId="1" applyFont="1" applyBorder="1" applyAlignment="1">
      <alignment horizontal="left"/>
    </xf>
    <xf numFmtId="0" fontId="5" fillId="0" borderId="3" xfId="1" applyFont="1" applyBorder="1" applyAlignment="1">
      <alignment horizontal="left"/>
    </xf>
    <xf numFmtId="0" fontId="5" fillId="0" borderId="10" xfId="1" applyFont="1" applyBorder="1" applyAlignment="1">
      <alignment horizontal="left"/>
    </xf>
    <xf numFmtId="0" fontId="5" fillId="0" borderId="11" xfId="1" applyFont="1" applyBorder="1" applyAlignment="1">
      <alignment horizontal="left"/>
    </xf>
    <xf numFmtId="0" fontId="10" fillId="0" borderId="7" xfId="1" applyFont="1" applyFill="1" applyBorder="1" applyAlignment="1">
      <alignment horizontal="right"/>
    </xf>
    <xf numFmtId="0" fontId="7" fillId="0" borderId="4" xfId="1" applyFont="1" applyBorder="1" applyAlignment="1">
      <alignment vertical="center" wrapText="1"/>
    </xf>
    <xf numFmtId="0" fontId="7" fillId="0" borderId="0" xfId="1" applyFont="1" applyBorder="1" applyAlignment="1">
      <alignment vertical="center" wrapText="1"/>
    </xf>
    <xf numFmtId="0" fontId="7" fillId="0" borderId="5" xfId="1" applyFont="1" applyBorder="1" applyAlignment="1">
      <alignment vertical="center" wrapText="1"/>
    </xf>
    <xf numFmtId="0" fontId="7" fillId="0" borderId="6" xfId="1" applyFont="1" applyBorder="1" applyAlignment="1">
      <alignment vertical="center" wrapText="1"/>
    </xf>
    <xf numFmtId="0" fontId="7" fillId="0" borderId="7" xfId="1" applyFont="1" applyBorder="1" applyAlignment="1">
      <alignment vertical="center" wrapText="1"/>
    </xf>
    <xf numFmtId="0" fontId="7" fillId="0" borderId="8" xfId="1" applyFont="1" applyBorder="1" applyAlignment="1">
      <alignment vertical="center" wrapText="1"/>
    </xf>
    <xf numFmtId="164" fontId="2" fillId="7" borderId="12" xfId="1" applyNumberFormat="1" applyFont="1" applyFill="1" applyBorder="1" applyAlignment="1" applyProtection="1">
      <alignment horizontal="left"/>
      <protection locked="0"/>
    </xf>
    <xf numFmtId="0" fontId="7" fillId="0" borderId="9" xfId="1" applyFont="1" applyBorder="1" applyAlignment="1">
      <alignment horizontal="left"/>
    </xf>
    <xf numFmtId="0" fontId="7" fillId="0" borderId="10" xfId="1" applyFont="1" applyBorder="1" applyAlignment="1">
      <alignment horizontal="left"/>
    </xf>
    <xf numFmtId="0" fontId="7" fillId="0" borderId="11" xfId="1" applyFont="1" applyBorder="1" applyAlignment="1">
      <alignment horizontal="left"/>
    </xf>
    <xf numFmtId="0" fontId="2" fillId="7" borderId="12" xfId="1" applyFont="1" applyFill="1" applyBorder="1" applyAlignment="1" applyProtection="1">
      <alignment horizontal="left"/>
      <protection locked="0"/>
    </xf>
    <xf numFmtId="0" fontId="2" fillId="0" borderId="10" xfId="1" applyFont="1" applyBorder="1" applyAlignment="1">
      <alignment horizontal="center"/>
    </xf>
    <xf numFmtId="0" fontId="2" fillId="0" borderId="11" xfId="1" applyFont="1" applyBorder="1" applyAlignment="1">
      <alignment horizontal="center"/>
    </xf>
    <xf numFmtId="0" fontId="2" fillId="0" borderId="0" xfId="1" applyFont="1" applyAlignment="1">
      <alignment horizontal="center"/>
    </xf>
    <xf numFmtId="0" fontId="3" fillId="0" borderId="0" xfId="1" applyFont="1" applyAlignment="1">
      <alignment horizontal="center"/>
    </xf>
    <xf numFmtId="0" fontId="6" fillId="0" borderId="0" xfId="1" applyFont="1" applyFill="1" applyBorder="1" applyAlignment="1">
      <alignment horizontal="center"/>
    </xf>
    <xf numFmtId="0" fontId="3" fillId="7" borderId="12" xfId="1" applyFont="1" applyFill="1" applyBorder="1" applyAlignment="1" applyProtection="1">
      <alignment horizontal="left"/>
      <protection locked="0"/>
    </xf>
    <xf numFmtId="0" fontId="2" fillId="0" borderId="36" xfId="1" applyFont="1" applyBorder="1" applyAlignment="1">
      <alignment horizontal="left" vertical="top"/>
    </xf>
    <xf numFmtId="0" fontId="2" fillId="0" borderId="37" xfId="1" applyFont="1" applyBorder="1" applyAlignment="1">
      <alignment horizontal="left" vertical="top"/>
    </xf>
    <xf numFmtId="0" fontId="2" fillId="0" borderId="77" xfId="1" applyFont="1" applyBorder="1" applyAlignment="1">
      <alignment horizontal="left" vertical="top"/>
    </xf>
    <xf numFmtId="0" fontId="2" fillId="0" borderId="34" xfId="1" applyFont="1" applyBorder="1" applyAlignment="1">
      <alignment horizontal="center" vertical="center"/>
    </xf>
    <xf numFmtId="0" fontId="2" fillId="0" borderId="39" xfId="1" applyFont="1" applyBorder="1" applyAlignment="1">
      <alignment horizontal="center" vertical="center"/>
    </xf>
    <xf numFmtId="0" fontId="2" fillId="0" borderId="36" xfId="1" applyFont="1" applyBorder="1" applyAlignment="1">
      <alignment horizontal="center" vertical="center"/>
    </xf>
    <xf numFmtId="0" fontId="2" fillId="0" borderId="77" xfId="1" applyFont="1" applyBorder="1" applyAlignment="1">
      <alignment horizontal="center" vertical="center"/>
    </xf>
    <xf numFmtId="0" fontId="2" fillId="0" borderId="34"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36" xfId="1" applyFont="1" applyBorder="1" applyAlignment="1">
      <alignment horizontal="center" vertical="center" wrapText="1"/>
    </xf>
    <xf numFmtId="0" fontId="2" fillId="0" borderId="77" xfId="1" applyFont="1" applyBorder="1" applyAlignment="1">
      <alignment horizontal="center" vertical="center" wrapText="1"/>
    </xf>
    <xf numFmtId="0" fontId="2" fillId="0" borderId="20" xfId="1" applyFont="1" applyBorder="1" applyAlignment="1">
      <alignment horizontal="center" vertical="center"/>
    </xf>
    <xf numFmtId="0" fontId="2" fillId="0" borderId="24" xfId="1" applyFont="1" applyBorder="1" applyAlignment="1">
      <alignment horizontal="center" vertical="center"/>
    </xf>
    <xf numFmtId="0" fontId="2" fillId="0" borderId="21" xfId="1" applyFont="1" applyBorder="1" applyAlignment="1">
      <alignment horizontal="center" vertical="center"/>
    </xf>
    <xf numFmtId="0" fontId="2" fillId="0" borderId="27" xfId="1" applyFont="1" applyBorder="1" applyAlignment="1">
      <alignment horizontal="center" vertical="center"/>
    </xf>
    <xf numFmtId="0" fontId="2" fillId="0" borderId="21" xfId="1" applyFont="1" applyBorder="1" applyAlignment="1">
      <alignment horizontal="center" vertical="center" wrapText="1"/>
    </xf>
    <xf numFmtId="0" fontId="2" fillId="0" borderId="27" xfId="1" applyFont="1" applyBorder="1" applyAlignment="1">
      <alignment horizontal="center" vertical="center" wrapText="1"/>
    </xf>
    <xf numFmtId="0" fontId="2" fillId="0" borderId="21" xfId="1" applyFont="1" applyBorder="1" applyAlignment="1">
      <alignment horizontal="left" vertical="center"/>
    </xf>
    <xf numFmtId="0" fontId="2" fillId="0" borderId="25" xfId="1" applyFont="1" applyBorder="1" applyAlignment="1">
      <alignment horizontal="left" vertical="center"/>
    </xf>
    <xf numFmtId="0" fontId="2" fillId="0" borderId="27" xfId="1" applyFont="1" applyBorder="1" applyAlignment="1">
      <alignment horizontal="left" vertical="center"/>
    </xf>
    <xf numFmtId="0" fontId="3" fillId="0" borderId="23" xfId="1" applyFont="1" applyBorder="1" applyAlignment="1">
      <alignment horizontal="center" vertical="center"/>
    </xf>
    <xf numFmtId="0" fontId="3" fillId="0" borderId="38" xfId="1" applyFont="1" applyBorder="1" applyAlignment="1">
      <alignment horizontal="center" vertical="center"/>
    </xf>
    <xf numFmtId="0" fontId="3" fillId="0" borderId="67" xfId="1" applyFont="1" applyBorder="1" applyAlignment="1">
      <alignment horizontal="center" vertical="center" wrapText="1"/>
    </xf>
    <xf numFmtId="0" fontId="3" fillId="0" borderId="24" xfId="1" applyFont="1" applyBorder="1" applyAlignment="1">
      <alignment horizontal="center" vertical="center" wrapText="1"/>
    </xf>
    <xf numFmtId="0" fontId="2" fillId="0" borderId="20" xfId="1" applyFont="1" applyBorder="1" applyAlignment="1">
      <alignment horizontal="center" vertical="top"/>
    </xf>
    <xf numFmtId="0" fontId="2" fillId="0" borderId="24" xfId="1" applyFont="1" applyBorder="1" applyAlignment="1">
      <alignment horizontal="center" vertical="top"/>
    </xf>
    <xf numFmtId="0" fontId="2" fillId="0" borderId="20" xfId="1" applyFont="1" applyBorder="1" applyAlignment="1">
      <alignment horizontal="center" vertical="top" wrapText="1"/>
    </xf>
    <xf numFmtId="0" fontId="2" fillId="0" borderId="24" xfId="1" applyFont="1" applyBorder="1" applyAlignment="1">
      <alignment horizontal="center" vertical="top" wrapText="1"/>
    </xf>
    <xf numFmtId="0" fontId="2" fillId="0" borderId="20" xfId="1" applyFont="1" applyBorder="1" applyAlignment="1">
      <alignment vertical="center" wrapText="1"/>
    </xf>
    <xf numFmtId="0" fontId="2" fillId="0" borderId="0" xfId="1" applyFont="1" applyBorder="1" applyAlignment="1">
      <alignment vertical="center" wrapText="1"/>
    </xf>
    <xf numFmtId="0" fontId="2" fillId="0" borderId="24" xfId="1" applyFont="1" applyBorder="1" applyAlignment="1">
      <alignment vertical="center" wrapText="1"/>
    </xf>
    <xf numFmtId="0" fontId="2" fillId="0" borderId="21" xfId="1" applyFont="1" applyBorder="1" applyAlignment="1">
      <alignment vertical="center" wrapText="1"/>
    </xf>
    <xf numFmtId="0" fontId="2" fillId="0" borderId="25" xfId="1" applyFont="1" applyBorder="1" applyAlignment="1">
      <alignment vertical="center" wrapText="1"/>
    </xf>
    <xf numFmtId="0" fontId="2" fillId="0" borderId="27" xfId="1" applyFont="1" applyBorder="1" applyAlignment="1">
      <alignment vertical="center" wrapText="1"/>
    </xf>
    <xf numFmtId="0" fontId="3" fillId="0" borderId="0" xfId="1" applyFont="1" applyBorder="1" applyAlignment="1">
      <alignment vertical="top" wrapText="1"/>
    </xf>
    <xf numFmtId="0" fontId="3" fillId="0" borderId="24" xfId="1" applyFont="1" applyBorder="1" applyAlignment="1">
      <alignment vertical="top" wrapText="1"/>
    </xf>
    <xf numFmtId="0" fontId="3" fillId="0" borderId="20" xfId="1" applyFont="1" applyBorder="1" applyAlignment="1">
      <alignment horizontal="left" vertical="top"/>
    </xf>
    <xf numFmtId="0" fontId="3" fillId="0" borderId="0" xfId="1" applyFont="1" applyBorder="1" applyAlignment="1">
      <alignment horizontal="left" vertical="top"/>
    </xf>
    <xf numFmtId="0" fontId="3" fillId="0" borderId="24" xfId="1" applyFont="1" applyBorder="1" applyAlignment="1">
      <alignment horizontal="left" vertical="top"/>
    </xf>
    <xf numFmtId="0" fontId="2" fillId="0" borderId="19" xfId="1" applyFont="1" applyBorder="1" applyAlignment="1">
      <alignment horizontal="center" vertical="top"/>
    </xf>
    <xf numFmtId="0" fontId="2" fillId="0" borderId="67" xfId="1" applyFont="1" applyBorder="1" applyAlignment="1">
      <alignment horizontal="center" vertical="top"/>
    </xf>
    <xf numFmtId="0" fontId="2" fillId="0" borderId="19" xfId="1" applyFont="1" applyBorder="1" applyAlignment="1">
      <alignment horizontal="center" vertical="top" wrapText="1"/>
    </xf>
    <xf numFmtId="0" fontId="2" fillId="0" borderId="67" xfId="1" applyFont="1" applyBorder="1" applyAlignment="1">
      <alignment horizontal="center" vertical="top" wrapText="1"/>
    </xf>
    <xf numFmtId="0" fontId="2" fillId="0" borderId="19" xfId="1" applyFont="1" applyBorder="1" applyAlignment="1">
      <alignment horizontal="left" vertical="top"/>
    </xf>
    <xf numFmtId="0" fontId="2" fillId="0" borderId="22" xfId="1" applyFont="1" applyBorder="1" applyAlignment="1">
      <alignment horizontal="left" vertical="top"/>
    </xf>
    <xf numFmtId="0" fontId="2" fillId="0" borderId="67" xfId="1" applyFont="1" applyBorder="1" applyAlignment="1">
      <alignment horizontal="left" vertical="top"/>
    </xf>
    <xf numFmtId="0" fontId="3" fillId="0" borderId="19" xfId="1" applyFont="1" applyBorder="1" applyAlignment="1">
      <alignment horizontal="left" vertical="top"/>
    </xf>
    <xf numFmtId="0" fontId="3" fillId="0" borderId="22" xfId="1" applyFont="1" applyBorder="1" applyAlignment="1">
      <alignment horizontal="left" vertical="top"/>
    </xf>
    <xf numFmtId="0" fontId="3" fillId="0" borderId="67" xfId="1" applyFont="1" applyBorder="1" applyAlignment="1">
      <alignment horizontal="left" vertical="top"/>
    </xf>
    <xf numFmtId="0" fontId="3" fillId="0" borderId="23"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19" xfId="1" applyFont="1" applyBorder="1" applyAlignment="1">
      <alignment vertical="top" wrapText="1"/>
    </xf>
    <xf numFmtId="0" fontId="3" fillId="0" borderId="22" xfId="1" applyFont="1" applyBorder="1" applyAlignment="1">
      <alignment vertical="top" wrapText="1"/>
    </xf>
    <xf numFmtId="0" fontId="3" fillId="0" borderId="67" xfId="1" applyFont="1" applyBorder="1" applyAlignment="1">
      <alignment vertical="top" wrapText="1"/>
    </xf>
    <xf numFmtId="0" fontId="2" fillId="7" borderId="78" xfId="1" applyFont="1" applyFill="1" applyBorder="1" applyAlignment="1" applyProtection="1">
      <alignment horizontal="center" vertical="center" wrapText="1"/>
      <protection locked="0"/>
    </xf>
    <xf numFmtId="0" fontId="2" fillId="7" borderId="26" xfId="1" applyFont="1" applyFill="1" applyBorder="1" applyAlignment="1" applyProtection="1">
      <alignment horizontal="center" vertical="center" wrapText="1"/>
      <protection locked="0"/>
    </xf>
    <xf numFmtId="0" fontId="2" fillId="0" borderId="78" xfId="1" applyFont="1" applyBorder="1" applyAlignment="1">
      <alignment horizontal="left" vertical="top"/>
    </xf>
    <xf numFmtId="0" fontId="2" fillId="0" borderId="76" xfId="1" applyFont="1" applyBorder="1" applyAlignment="1">
      <alignment horizontal="left" vertical="top"/>
    </xf>
    <xf numFmtId="0" fontId="2" fillId="0" borderId="78" xfId="1" applyFont="1" applyBorder="1" applyAlignment="1">
      <alignment horizontal="center" vertical="center"/>
    </xf>
    <xf numFmtId="0" fontId="2" fillId="0" borderId="76" xfId="1" applyFont="1" applyBorder="1" applyAlignment="1">
      <alignment horizontal="center" vertical="center"/>
    </xf>
    <xf numFmtId="0" fontId="2" fillId="10" borderId="78" xfId="1" applyFont="1" applyFill="1" applyBorder="1" applyAlignment="1">
      <alignment horizontal="center" vertical="center" wrapText="1"/>
    </xf>
    <xf numFmtId="0" fontId="2" fillId="10" borderId="76" xfId="1" applyFont="1" applyFill="1" applyBorder="1" applyAlignment="1">
      <alignment horizontal="center" vertical="center" wrapText="1"/>
    </xf>
    <xf numFmtId="0" fontId="1" fillId="10" borderId="76" xfId="1" applyFill="1" applyBorder="1" applyAlignment="1">
      <alignment horizontal="center" vertical="center"/>
    </xf>
    <xf numFmtId="0" fontId="2" fillId="0" borderId="26" xfId="1" applyFont="1" applyBorder="1" applyAlignment="1">
      <alignment horizontal="left" vertical="top"/>
    </xf>
    <xf numFmtId="0" fontId="2" fillId="0" borderId="34" xfId="1" applyFont="1" applyBorder="1" applyAlignment="1">
      <alignment horizontal="left" vertical="top"/>
    </xf>
    <xf numFmtId="0" fontId="2" fillId="0" borderId="35" xfId="1" applyFont="1" applyBorder="1" applyAlignment="1">
      <alignment horizontal="left" vertical="top"/>
    </xf>
    <xf numFmtId="0" fontId="2" fillId="0" borderId="21" xfId="1" applyFont="1" applyBorder="1" applyAlignment="1">
      <alignment horizontal="left" vertical="top"/>
    </xf>
    <xf numFmtId="0" fontId="2" fillId="0" borderId="25" xfId="1" applyFont="1" applyBorder="1" applyAlignment="1">
      <alignment horizontal="left" vertical="top"/>
    </xf>
    <xf numFmtId="0" fontId="2" fillId="0" borderId="26" xfId="1" applyFont="1" applyBorder="1" applyAlignment="1">
      <alignment horizontal="center" vertical="center"/>
    </xf>
    <xf numFmtId="0" fontId="3" fillId="0" borderId="20" xfId="1" applyFont="1" applyBorder="1" applyAlignment="1">
      <alignment vertical="top" wrapText="1"/>
    </xf>
    <xf numFmtId="0" fontId="3" fillId="0" borderId="0" xfId="1" applyFont="1" applyAlignment="1">
      <alignment vertical="top" wrapText="1"/>
    </xf>
    <xf numFmtId="0" fontId="3" fillId="0" borderId="21" xfId="1" applyFont="1" applyBorder="1" applyAlignment="1">
      <alignment vertical="top" wrapText="1"/>
    </xf>
    <xf numFmtId="0" fontId="3" fillId="0" borderId="25" xfId="1" applyFont="1" applyBorder="1" applyAlignment="1">
      <alignment vertical="top" wrapText="1"/>
    </xf>
    <xf numFmtId="0" fontId="3" fillId="0" borderId="27" xfId="1" applyFont="1" applyBorder="1" applyAlignment="1">
      <alignment vertical="top" wrapText="1"/>
    </xf>
    <xf numFmtId="0" fontId="2" fillId="0" borderId="23" xfId="1" applyFont="1" applyBorder="1" applyAlignment="1">
      <alignment horizontal="left" vertical="top"/>
    </xf>
    <xf numFmtId="0" fontId="2" fillId="0" borderId="23" xfId="1" applyFont="1" applyBorder="1" applyAlignment="1">
      <alignment horizontal="center" vertical="center"/>
    </xf>
    <xf numFmtId="0" fontId="2" fillId="0" borderId="67" xfId="1" applyFont="1" applyBorder="1" applyAlignment="1">
      <alignment horizontal="center" vertical="center" wrapText="1"/>
    </xf>
    <xf numFmtId="0" fontId="2" fillId="10" borderId="23" xfId="1" applyFont="1" applyFill="1" applyBorder="1" applyAlignment="1">
      <alignment horizontal="center" vertical="center" wrapText="1"/>
    </xf>
    <xf numFmtId="0" fontId="2" fillId="9" borderId="40" xfId="1" applyFont="1" applyFill="1" applyBorder="1" applyAlignment="1" applyProtection="1">
      <alignment horizontal="left"/>
      <protection locked="0"/>
    </xf>
    <xf numFmtId="0" fontId="2" fillId="9" borderId="41" xfId="1" applyFont="1" applyFill="1" applyBorder="1" applyAlignment="1" applyProtection="1">
      <alignment horizontal="left"/>
      <protection locked="0"/>
    </xf>
    <xf numFmtId="0" fontId="2" fillId="7" borderId="44" xfId="1" applyFont="1" applyFill="1" applyBorder="1" applyAlignment="1" applyProtection="1">
      <alignment horizontal="left"/>
      <protection locked="0"/>
    </xf>
    <xf numFmtId="0" fontId="2" fillId="7" borderId="50" xfId="1" applyFont="1" applyFill="1" applyBorder="1" applyAlignment="1" applyProtection="1">
      <alignment horizontal="left"/>
      <protection locked="0"/>
    </xf>
    <xf numFmtId="0" fontId="2" fillId="7" borderId="63" xfId="1" applyFont="1" applyFill="1" applyBorder="1" applyAlignment="1" applyProtection="1">
      <alignment horizontal="left"/>
      <protection locked="0"/>
    </xf>
    <xf numFmtId="0" fontId="14" fillId="0" borderId="62" xfId="1" applyFont="1" applyBorder="1" applyAlignment="1">
      <alignment horizontal="center" vertical="center"/>
    </xf>
    <xf numFmtId="0" fontId="14" fillId="0" borderId="72" xfId="1" applyFont="1" applyBorder="1" applyAlignment="1">
      <alignment horizontal="center" vertical="center"/>
    </xf>
    <xf numFmtId="0" fontId="14" fillId="0" borderId="79" xfId="1" applyFont="1" applyBorder="1" applyAlignment="1">
      <alignment horizontal="center" vertical="center"/>
    </xf>
    <xf numFmtId="0" fontId="16" fillId="11" borderId="42" xfId="1" applyFont="1" applyFill="1" applyBorder="1" applyAlignment="1">
      <alignment horizontal="center" vertical="center" wrapText="1"/>
    </xf>
    <xf numFmtId="0" fontId="16" fillId="11" borderId="10" xfId="1" applyFont="1" applyFill="1" applyBorder="1" applyAlignment="1">
      <alignment horizontal="center" vertical="center" wrapText="1"/>
    </xf>
    <xf numFmtId="0" fontId="16" fillId="11" borderId="58" xfId="1" applyFont="1" applyFill="1" applyBorder="1" applyAlignment="1">
      <alignment horizontal="center" vertical="center" wrapText="1"/>
    </xf>
    <xf numFmtId="0" fontId="16" fillId="0" borderId="45" xfId="1" applyFont="1" applyBorder="1" applyAlignment="1">
      <alignment horizontal="center" vertical="center" textRotation="180"/>
    </xf>
    <xf numFmtId="0" fontId="16" fillId="0" borderId="3" xfId="1" applyFont="1" applyBorder="1" applyAlignment="1">
      <alignment horizontal="center" vertical="center" textRotation="180"/>
    </xf>
    <xf numFmtId="0" fontId="16" fillId="0" borderId="20" xfId="1" applyFont="1" applyBorder="1" applyAlignment="1">
      <alignment horizontal="center" vertical="center" textRotation="180"/>
    </xf>
    <xf numFmtId="0" fontId="16" fillId="0" borderId="5" xfId="1" applyFont="1" applyBorder="1" applyAlignment="1">
      <alignment horizontal="center" vertical="center" textRotation="180"/>
    </xf>
    <xf numFmtId="0" fontId="16" fillId="0" borderId="46" xfId="1" applyFont="1" applyBorder="1" applyAlignment="1">
      <alignment horizontal="center" vertical="center" textRotation="180"/>
    </xf>
    <xf numFmtId="0" fontId="16" fillId="0" borderId="8" xfId="1" applyFont="1" applyBorder="1" applyAlignment="1">
      <alignment horizontal="center" vertical="center" textRotation="180"/>
    </xf>
    <xf numFmtId="0" fontId="20" fillId="11" borderId="42" xfId="1" applyFont="1" applyFill="1" applyBorder="1" applyAlignment="1">
      <alignment horizontal="center" vertical="center" wrapText="1"/>
    </xf>
    <xf numFmtId="0" fontId="20" fillId="11" borderId="10" xfId="1" applyFont="1" applyFill="1" applyBorder="1" applyAlignment="1">
      <alignment horizontal="center" vertical="center" wrapText="1"/>
    </xf>
    <xf numFmtId="0" fontId="20" fillId="11" borderId="58" xfId="1" applyFont="1" applyFill="1" applyBorder="1" applyAlignment="1">
      <alignment horizontal="center" vertical="center" wrapText="1"/>
    </xf>
    <xf numFmtId="0" fontId="16" fillId="0" borderId="70" xfId="1" applyFont="1" applyBorder="1" applyAlignment="1">
      <alignment horizontal="center" vertical="center" textRotation="180"/>
    </xf>
    <xf numFmtId="0" fontId="1" fillId="0" borderId="70" xfId="1" applyFont="1" applyBorder="1" applyAlignment="1">
      <alignment horizontal="center" vertical="center" textRotation="180"/>
    </xf>
    <xf numFmtId="0" fontId="1" fillId="0" borderId="74" xfId="1" applyFont="1" applyBorder="1" applyAlignment="1">
      <alignment horizontal="center" vertical="center" textRotation="180"/>
    </xf>
    <xf numFmtId="0" fontId="14" fillId="0" borderId="14" xfId="1" applyFont="1" applyBorder="1" applyAlignment="1">
      <alignment horizontal="center" vertical="center" textRotation="180" wrapText="1"/>
    </xf>
    <xf numFmtId="0" fontId="14" fillId="0" borderId="14" xfId="1" applyFont="1" applyBorder="1" applyAlignment="1">
      <alignment horizontal="center" vertical="center" textRotation="180"/>
    </xf>
    <xf numFmtId="0" fontId="14" fillId="0" borderId="15" xfId="1" applyFont="1" applyBorder="1" applyAlignment="1">
      <alignment horizontal="center" vertical="center" textRotation="180"/>
    </xf>
    <xf numFmtId="0" fontId="14" fillId="0" borderId="13" xfId="1" applyFont="1" applyBorder="1" applyAlignment="1">
      <alignment horizontal="center" vertical="center" textRotation="180" wrapText="1"/>
    </xf>
    <xf numFmtId="0" fontId="16" fillId="0" borderId="29" xfId="1" applyFont="1" applyBorder="1" applyAlignment="1" applyProtection="1">
      <alignment horizontal="center" vertical="center"/>
    </xf>
    <xf numFmtId="0" fontId="16" fillId="0" borderId="71" xfId="1" applyFont="1" applyBorder="1" applyAlignment="1" applyProtection="1">
      <alignment horizontal="center" vertical="center"/>
    </xf>
    <xf numFmtId="0" fontId="16" fillId="11" borderId="42" xfId="1" applyFont="1" applyFill="1" applyBorder="1" applyAlignment="1" applyProtection="1">
      <alignment horizontal="center" vertical="center" wrapText="1"/>
    </xf>
    <xf numFmtId="0" fontId="1" fillId="0" borderId="10" xfId="1" applyBorder="1" applyAlignment="1" applyProtection="1">
      <alignment horizontal="center" vertical="center" wrapText="1"/>
    </xf>
    <xf numFmtId="0" fontId="1" fillId="0" borderId="58" xfId="1" applyBorder="1" applyAlignment="1" applyProtection="1">
      <alignment horizontal="center" vertical="center" wrapText="1"/>
    </xf>
    <xf numFmtId="0" fontId="16" fillId="0" borderId="45" xfId="1" applyFont="1" applyBorder="1" applyAlignment="1" applyProtection="1">
      <alignment horizontal="center" vertical="center" textRotation="180"/>
    </xf>
    <xf numFmtId="0" fontId="16" fillId="0" borderId="3" xfId="1" applyFont="1" applyBorder="1" applyAlignment="1" applyProtection="1">
      <alignment horizontal="center" vertical="center" textRotation="180"/>
    </xf>
    <xf numFmtId="0" fontId="16" fillId="0" borderId="20" xfId="1" applyFont="1" applyBorder="1" applyAlignment="1" applyProtection="1">
      <alignment horizontal="center" vertical="center" textRotation="180"/>
    </xf>
    <xf numFmtId="0" fontId="16" fillId="0" borderId="5" xfId="1" applyFont="1" applyBorder="1" applyAlignment="1" applyProtection="1">
      <alignment horizontal="center" vertical="center" textRotation="180"/>
    </xf>
    <xf numFmtId="0" fontId="16" fillId="0" borderId="46" xfId="1" applyFont="1" applyBorder="1" applyAlignment="1" applyProtection="1">
      <alignment horizontal="center" vertical="center" textRotation="180"/>
    </xf>
    <xf numFmtId="0" fontId="16" fillId="0" borderId="8" xfId="1" applyFont="1" applyBorder="1" applyAlignment="1" applyProtection="1">
      <alignment horizontal="center" vertical="center" textRotation="180"/>
    </xf>
    <xf numFmtId="0" fontId="20" fillId="11" borderId="42" xfId="1" applyFont="1" applyFill="1" applyBorder="1" applyAlignment="1" applyProtection="1">
      <alignment horizontal="center" vertical="center" wrapText="1"/>
    </xf>
    <xf numFmtId="0" fontId="20" fillId="11" borderId="10" xfId="1" applyFont="1" applyFill="1" applyBorder="1" applyAlignment="1" applyProtection="1">
      <alignment horizontal="center" vertical="center" wrapText="1"/>
    </xf>
    <xf numFmtId="0" fontId="20" fillId="11" borderId="58" xfId="1" applyFont="1" applyFill="1" applyBorder="1" applyAlignment="1" applyProtection="1">
      <alignment horizontal="center" vertical="center" wrapText="1"/>
    </xf>
    <xf numFmtId="0" fontId="16" fillId="0" borderId="70" xfId="1" applyFont="1" applyBorder="1" applyAlignment="1" applyProtection="1">
      <alignment horizontal="center" vertical="center" textRotation="180"/>
    </xf>
    <xf numFmtId="0" fontId="1" fillId="0" borderId="70" xfId="1" applyFont="1" applyBorder="1" applyAlignment="1" applyProtection="1">
      <alignment horizontal="center" vertical="center" textRotation="180"/>
    </xf>
    <xf numFmtId="0" fontId="1" fillId="0" borderId="74" xfId="1" applyFont="1" applyBorder="1" applyAlignment="1" applyProtection="1">
      <alignment horizontal="center" vertical="center" textRotation="180"/>
    </xf>
    <xf numFmtId="0" fontId="14" fillId="0" borderId="14" xfId="1" applyFont="1" applyBorder="1" applyAlignment="1" applyProtection="1">
      <alignment horizontal="center" vertical="center" textRotation="180" wrapText="1"/>
    </xf>
    <xf numFmtId="0" fontId="14" fillId="0" borderId="14" xfId="1" applyFont="1" applyBorder="1" applyAlignment="1" applyProtection="1">
      <alignment horizontal="center" vertical="center" textRotation="180"/>
    </xf>
    <xf numFmtId="0" fontId="14" fillId="0" borderId="15" xfId="1" applyFont="1" applyBorder="1" applyAlignment="1" applyProtection="1">
      <alignment horizontal="center" vertical="center" textRotation="180"/>
    </xf>
    <xf numFmtId="0" fontId="14" fillId="0" borderId="13" xfId="1" applyFont="1" applyBorder="1" applyAlignment="1" applyProtection="1">
      <alignment horizontal="center" vertical="center" textRotation="180" wrapText="1"/>
    </xf>
    <xf numFmtId="0" fontId="13" fillId="6" borderId="0" xfId="1" applyFont="1" applyFill="1" applyAlignment="1">
      <alignment horizontal="left" vertical="center" wrapText="1"/>
    </xf>
    <xf numFmtId="0" fontId="49" fillId="0" borderId="0" xfId="1" applyFont="1" applyAlignment="1">
      <alignment horizontal="center"/>
    </xf>
    <xf numFmtId="0" fontId="50" fillId="0" borderId="0" xfId="1" applyFont="1" applyAlignment="1">
      <alignment horizontal="center"/>
    </xf>
    <xf numFmtId="0" fontId="24" fillId="0" borderId="0" xfId="1" applyFont="1" applyFill="1" applyBorder="1" applyAlignment="1">
      <alignment horizontal="center"/>
    </xf>
    <xf numFmtId="0" fontId="49" fillId="7" borderId="20" xfId="1" applyFont="1" applyFill="1" applyBorder="1" applyAlignment="1" applyProtection="1">
      <alignment horizontal="left" vertical="top" wrapText="1"/>
      <protection locked="0"/>
    </xf>
    <xf numFmtId="0" fontId="49" fillId="7" borderId="24" xfId="1" applyFont="1" applyFill="1" applyBorder="1" applyAlignment="1" applyProtection="1">
      <alignment horizontal="left" vertical="top"/>
      <protection locked="0"/>
    </xf>
    <xf numFmtId="0" fontId="49" fillId="7" borderId="20" xfId="1" applyFont="1" applyFill="1" applyBorder="1" applyAlignment="1" applyProtection="1">
      <alignment horizontal="left" vertical="top"/>
      <protection locked="0"/>
    </xf>
    <xf numFmtId="0" fontId="49" fillId="7" borderId="21" xfId="1" applyFont="1" applyFill="1" applyBorder="1" applyAlignment="1" applyProtection="1">
      <alignment horizontal="left" vertical="top"/>
      <protection locked="0"/>
    </xf>
    <xf numFmtId="0" fontId="49" fillId="7" borderId="27" xfId="1" applyFont="1" applyFill="1" applyBorder="1" applyAlignment="1" applyProtection="1">
      <alignment horizontal="left" vertical="top"/>
      <protection locked="0"/>
    </xf>
    <xf numFmtId="0" fontId="49" fillId="7" borderId="38" xfId="1" applyFont="1" applyFill="1" applyBorder="1" applyAlignment="1" applyProtection="1">
      <alignment horizontal="left" vertical="top"/>
      <protection locked="0"/>
    </xf>
    <xf numFmtId="0" fontId="49" fillId="7" borderId="26" xfId="1" applyFont="1" applyFill="1" applyBorder="1" applyAlignment="1" applyProtection="1">
      <alignment horizontal="left" vertical="top"/>
      <protection locked="0"/>
    </xf>
    <xf numFmtId="0" fontId="38" fillId="6" borderId="0" xfId="1" applyFont="1" applyFill="1" applyAlignment="1">
      <alignment horizontal="left" wrapText="1"/>
    </xf>
    <xf numFmtId="0" fontId="1" fillId="0" borderId="0" xfId="1" applyAlignment="1" applyProtection="1">
      <alignment horizontal="center"/>
      <protection locked="0"/>
    </xf>
    <xf numFmtId="0" fontId="7" fillId="7" borderId="1" xfId="1" applyFont="1" applyFill="1" applyBorder="1" applyAlignment="1" applyProtection="1">
      <alignment horizontal="left" vertical="top"/>
      <protection locked="0"/>
    </xf>
    <xf numFmtId="0" fontId="7" fillId="7" borderId="2" xfId="1" applyFont="1" applyFill="1" applyBorder="1" applyAlignment="1" applyProtection="1">
      <alignment horizontal="left" vertical="top"/>
      <protection locked="0"/>
    </xf>
    <xf numFmtId="0" fontId="7" fillId="7" borderId="3" xfId="1" applyFont="1" applyFill="1" applyBorder="1" applyAlignment="1" applyProtection="1">
      <alignment horizontal="left" vertical="top"/>
      <protection locked="0"/>
    </xf>
    <xf numFmtId="0" fontId="7" fillId="7" borderId="4" xfId="1" applyFont="1" applyFill="1" applyBorder="1" applyAlignment="1" applyProtection="1">
      <alignment horizontal="left" vertical="top"/>
      <protection locked="0"/>
    </xf>
    <xf numFmtId="0" fontId="7" fillId="7" borderId="0" xfId="1" applyFont="1" applyFill="1" applyBorder="1" applyAlignment="1" applyProtection="1">
      <alignment horizontal="left" vertical="top"/>
      <protection locked="0"/>
    </xf>
    <xf numFmtId="0" fontId="7" fillId="7" borderId="5" xfId="1" applyFont="1" applyFill="1" applyBorder="1" applyAlignment="1" applyProtection="1">
      <alignment horizontal="left" vertical="top"/>
      <protection locked="0"/>
    </xf>
    <xf numFmtId="0" fontId="7" fillId="7" borderId="6" xfId="1" applyFont="1" applyFill="1" applyBorder="1" applyAlignment="1" applyProtection="1">
      <alignment horizontal="left" vertical="top"/>
      <protection locked="0"/>
    </xf>
    <xf numFmtId="0" fontId="7" fillId="7" borderId="7" xfId="1" applyFont="1" applyFill="1" applyBorder="1" applyAlignment="1" applyProtection="1">
      <alignment horizontal="left" vertical="top"/>
      <protection locked="0"/>
    </xf>
    <xf numFmtId="0" fontId="7" fillId="7" borderId="8" xfId="1" applyFont="1" applyFill="1" applyBorder="1" applyAlignment="1" applyProtection="1">
      <alignment horizontal="left" vertical="top"/>
      <protection locked="0"/>
    </xf>
    <xf numFmtId="0" fontId="7" fillId="7" borderId="1" xfId="1" applyFont="1" applyFill="1" applyBorder="1" applyAlignment="1" applyProtection="1">
      <alignment vertical="top" wrapText="1"/>
      <protection locked="0"/>
    </xf>
    <xf numFmtId="0" fontId="7" fillId="7" borderId="2" xfId="1" applyFont="1" applyFill="1" applyBorder="1" applyAlignment="1" applyProtection="1">
      <alignment vertical="top" wrapText="1"/>
      <protection locked="0"/>
    </xf>
    <xf numFmtId="0" fontId="7" fillId="7" borderId="3" xfId="1" applyFont="1" applyFill="1" applyBorder="1" applyAlignment="1" applyProtection="1">
      <alignment vertical="top" wrapText="1"/>
      <protection locked="0"/>
    </xf>
    <xf numFmtId="0" fontId="7" fillId="7" borderId="6" xfId="1" applyFont="1" applyFill="1" applyBorder="1" applyAlignment="1" applyProtection="1">
      <alignment vertical="top" wrapText="1"/>
      <protection locked="0"/>
    </xf>
    <xf numFmtId="0" fontId="7" fillId="7" borderId="7" xfId="1" applyFont="1" applyFill="1" applyBorder="1" applyAlignment="1" applyProtection="1">
      <alignment vertical="top" wrapText="1"/>
      <protection locked="0"/>
    </xf>
    <xf numFmtId="0" fontId="7" fillId="7" borderId="8" xfId="1" applyFont="1" applyFill="1" applyBorder="1" applyAlignment="1" applyProtection="1">
      <alignment vertical="top" wrapText="1"/>
      <protection locked="0"/>
    </xf>
    <xf numFmtId="0" fontId="11" fillId="0" borderId="0" xfId="1" applyFont="1" applyAlignment="1">
      <alignment horizontal="center" vertical="center"/>
    </xf>
    <xf numFmtId="0" fontId="11" fillId="6" borderId="0" xfId="1" applyFont="1" applyFill="1" applyAlignment="1">
      <alignment horizontal="center"/>
    </xf>
    <xf numFmtId="0" fontId="11" fillId="0" borderId="0" xfId="1" applyFont="1" applyAlignment="1">
      <alignment horizontal="center"/>
    </xf>
    <xf numFmtId="0" fontId="7" fillId="0" borderId="0" xfId="1" applyFont="1" applyAlignment="1">
      <alignment horizontal="left" wrapText="1"/>
    </xf>
    <xf numFmtId="0" fontId="7" fillId="0" borderId="0" xfId="1" applyFont="1" applyAlignment="1">
      <alignment wrapText="1"/>
    </xf>
    <xf numFmtId="0" fontId="7" fillId="7" borderId="9" xfId="1" applyFont="1" applyFill="1" applyBorder="1" applyAlignment="1" applyProtection="1">
      <alignment horizontal="left" vertical="center"/>
    </xf>
    <xf numFmtId="0" fontId="7" fillId="7" borderId="10" xfId="1" applyFont="1" applyFill="1" applyBorder="1" applyAlignment="1" applyProtection="1">
      <alignment horizontal="left" vertical="center"/>
    </xf>
    <xf numFmtId="0" fontId="7" fillId="7" borderId="11" xfId="1" applyFont="1" applyFill="1" applyBorder="1" applyAlignment="1" applyProtection="1">
      <alignment horizontal="left" vertical="center"/>
    </xf>
    <xf numFmtId="0" fontId="7" fillId="7" borderId="9" xfId="1" applyFont="1" applyFill="1" applyBorder="1" applyAlignment="1" applyProtection="1">
      <alignment vertical="center" wrapText="1"/>
    </xf>
    <xf numFmtId="0" fontId="7" fillId="7" borderId="10" xfId="1" applyFont="1" applyFill="1" applyBorder="1" applyAlignment="1" applyProtection="1">
      <alignment vertical="center" wrapText="1"/>
    </xf>
    <xf numFmtId="0" fontId="7" fillId="7" borderId="11" xfId="1" applyFont="1" applyFill="1" applyBorder="1" applyAlignment="1" applyProtection="1">
      <alignment vertical="center" wrapText="1"/>
    </xf>
    <xf numFmtId="15" fontId="7" fillId="7" borderId="9" xfId="1" applyNumberFormat="1" applyFont="1" applyFill="1" applyBorder="1" applyAlignment="1" applyProtection="1">
      <alignment horizontal="left" vertical="center" wrapText="1"/>
    </xf>
    <xf numFmtId="0" fontId="7" fillId="7" borderId="10" xfId="1" applyFont="1" applyFill="1" applyBorder="1" applyAlignment="1" applyProtection="1">
      <alignment horizontal="left" vertical="center" wrapText="1"/>
    </xf>
    <xf numFmtId="0" fontId="7" fillId="7" borderId="11" xfId="1" applyFont="1" applyFill="1" applyBorder="1" applyAlignment="1" applyProtection="1">
      <alignment horizontal="left" vertical="center" wrapText="1"/>
    </xf>
    <xf numFmtId="0" fontId="7" fillId="7" borderId="9" xfId="1" applyFont="1" applyFill="1" applyBorder="1" applyAlignment="1" applyProtection="1">
      <alignment horizontal="left" vertical="center" wrapText="1"/>
    </xf>
    <xf numFmtId="0" fontId="4" fillId="0" borderId="0" xfId="1" applyFont="1" applyBorder="1" applyAlignment="1">
      <alignment vertical="center" wrapText="1"/>
    </xf>
    <xf numFmtId="0" fontId="7" fillId="7" borderId="1" xfId="1" applyFont="1" applyFill="1" applyBorder="1" applyAlignment="1" applyProtection="1">
      <alignment vertical="top" wrapText="1"/>
    </xf>
    <xf numFmtId="0" fontId="7" fillId="7" borderId="2" xfId="1" applyFont="1" applyFill="1" applyBorder="1" applyAlignment="1" applyProtection="1">
      <alignment vertical="top" wrapText="1"/>
    </xf>
    <xf numFmtId="0" fontId="7" fillId="7" borderId="3" xfId="1" applyFont="1" applyFill="1" applyBorder="1" applyAlignment="1" applyProtection="1">
      <alignment vertical="top" wrapText="1"/>
    </xf>
    <xf numFmtId="0" fontId="7" fillId="7" borderId="4" xfId="1" applyFont="1" applyFill="1" applyBorder="1" applyAlignment="1" applyProtection="1">
      <alignment vertical="top" wrapText="1"/>
    </xf>
    <xf numFmtId="0" fontId="7" fillId="7" borderId="0" xfId="1" applyFont="1" applyFill="1" applyBorder="1" applyAlignment="1" applyProtection="1">
      <alignment vertical="top" wrapText="1"/>
    </xf>
    <xf numFmtId="0" fontId="7" fillId="7" borderId="5" xfId="1" applyFont="1" applyFill="1" applyBorder="1" applyAlignment="1" applyProtection="1">
      <alignment vertical="top" wrapText="1"/>
    </xf>
    <xf numFmtId="0" fontId="7" fillId="7" borderId="6" xfId="1" applyFont="1" applyFill="1" applyBorder="1" applyAlignment="1" applyProtection="1">
      <alignment vertical="top" wrapText="1"/>
    </xf>
    <xf numFmtId="0" fontId="7" fillId="7" borderId="7" xfId="1" applyFont="1" applyFill="1" applyBorder="1" applyAlignment="1" applyProtection="1">
      <alignment vertical="top" wrapText="1"/>
    </xf>
    <xf numFmtId="0" fontId="7" fillId="7" borderId="8" xfId="1" applyFont="1" applyFill="1" applyBorder="1" applyAlignment="1" applyProtection="1">
      <alignment vertical="top" wrapText="1"/>
    </xf>
    <xf numFmtId="0" fontId="7" fillId="7" borderId="13" xfId="1" applyFont="1" applyFill="1" applyBorder="1" applyAlignment="1" applyProtection="1">
      <alignment horizontal="left" vertical="center"/>
    </xf>
    <xf numFmtId="0" fontId="7" fillId="7" borderId="15" xfId="1" applyFont="1" applyFill="1" applyBorder="1" applyAlignment="1" applyProtection="1">
      <alignment horizontal="left" vertical="center"/>
    </xf>
    <xf numFmtId="0" fontId="21" fillId="0" borderId="0" xfId="1" applyFont="1" applyFill="1" applyBorder="1" applyAlignment="1">
      <alignment horizontal="center"/>
    </xf>
    <xf numFmtId="0" fontId="23" fillId="0" borderId="0" xfId="1" applyFont="1" applyFill="1" applyBorder="1" applyAlignment="1">
      <alignment horizontal="center"/>
    </xf>
    <xf numFmtId="0" fontId="3" fillId="0" borderId="0" xfId="1" applyFont="1" applyBorder="1" applyAlignment="1">
      <alignment vertical="center"/>
    </xf>
    <xf numFmtId="0" fontId="1" fillId="7" borderId="1" xfId="1" applyFill="1" applyBorder="1" applyAlignment="1" applyProtection="1">
      <alignment horizontal="left" vertical="center"/>
    </xf>
    <xf numFmtId="0" fontId="1" fillId="7" borderId="2" xfId="1" applyFill="1" applyBorder="1" applyAlignment="1" applyProtection="1">
      <alignment horizontal="left" vertical="center"/>
    </xf>
    <xf numFmtId="0" fontId="1" fillId="7" borderId="3" xfId="1" applyFill="1" applyBorder="1" applyAlignment="1" applyProtection="1">
      <alignment horizontal="left" vertical="center"/>
    </xf>
    <xf numFmtId="0" fontId="1" fillId="7" borderId="6" xfId="1" applyFill="1" applyBorder="1" applyAlignment="1" applyProtection="1">
      <alignment horizontal="left" vertical="center"/>
    </xf>
    <xf numFmtId="0" fontId="1" fillId="7" borderId="7" xfId="1" applyFill="1" applyBorder="1" applyAlignment="1" applyProtection="1">
      <alignment horizontal="left" vertical="center"/>
    </xf>
    <xf numFmtId="0" fontId="1" fillId="7" borderId="8" xfId="1" applyFill="1" applyBorder="1" applyAlignment="1" applyProtection="1">
      <alignment horizontal="left" vertical="center"/>
    </xf>
    <xf numFmtId="0" fontId="7" fillId="7" borderId="1" xfId="1" applyFont="1" applyFill="1" applyBorder="1" applyAlignment="1" applyProtection="1">
      <alignment horizontal="left" vertical="center"/>
    </xf>
    <xf numFmtId="0" fontId="4" fillId="7" borderId="2" xfId="1" applyFont="1" applyFill="1" applyBorder="1" applyAlignment="1" applyProtection="1">
      <alignment horizontal="left" vertical="center"/>
    </xf>
    <xf numFmtId="0" fontId="4" fillId="7" borderId="3" xfId="1" applyFont="1" applyFill="1" applyBorder="1" applyAlignment="1" applyProtection="1">
      <alignment horizontal="left" vertical="center"/>
    </xf>
    <xf numFmtId="0" fontId="4" fillId="7" borderId="6" xfId="1" applyFont="1" applyFill="1" applyBorder="1" applyAlignment="1" applyProtection="1">
      <alignment horizontal="left" vertical="center"/>
    </xf>
    <xf numFmtId="0" fontId="4" fillId="7" borderId="7" xfId="1" applyFont="1" applyFill="1" applyBorder="1" applyAlignment="1" applyProtection="1">
      <alignment horizontal="left" vertical="center"/>
    </xf>
    <xf numFmtId="0" fontId="4" fillId="7" borderId="8" xfId="1" applyFont="1" applyFill="1" applyBorder="1" applyAlignment="1" applyProtection="1">
      <alignment horizontal="left" vertical="center"/>
    </xf>
    <xf numFmtId="0" fontId="7" fillId="0" borderId="0" xfId="1" applyFont="1" applyBorder="1" applyAlignment="1">
      <alignment vertical="top" wrapText="1"/>
    </xf>
    <xf numFmtId="0" fontId="8" fillId="0" borderId="0" xfId="1" applyFont="1" applyBorder="1" applyAlignment="1">
      <alignment horizontal="center" vertical="top" wrapText="1"/>
    </xf>
    <xf numFmtId="0" fontId="8" fillId="0" borderId="7" xfId="1" applyFont="1" applyBorder="1" applyAlignment="1">
      <alignment horizontal="center" vertical="top" wrapText="1"/>
    </xf>
    <xf numFmtId="0" fontId="7" fillId="7" borderId="12" xfId="1" applyFont="1" applyFill="1" applyBorder="1" applyAlignment="1" applyProtection="1">
      <alignment vertical="center" wrapText="1"/>
      <protection locked="0"/>
    </xf>
    <xf numFmtId="0" fontId="7" fillId="7" borderId="44" xfId="1" applyFont="1" applyFill="1" applyBorder="1" applyAlignment="1" applyProtection="1">
      <alignment vertical="center" wrapText="1"/>
      <protection locked="0"/>
    </xf>
    <xf numFmtId="0" fontId="1" fillId="7" borderId="73" xfId="1" applyFill="1" applyBorder="1" applyAlignment="1" applyProtection="1">
      <alignment vertical="center"/>
      <protection locked="0"/>
    </xf>
    <xf numFmtId="0" fontId="1" fillId="7" borderId="48" xfId="1" applyFill="1" applyBorder="1" applyAlignment="1" applyProtection="1">
      <alignment vertical="center"/>
      <protection locked="0"/>
    </xf>
    <xf numFmtId="0" fontId="1" fillId="7" borderId="81" xfId="1" applyFill="1" applyBorder="1" applyAlignment="1" applyProtection="1">
      <alignment vertical="center"/>
      <protection locked="0"/>
    </xf>
    <xf numFmtId="0" fontId="7" fillId="7" borderId="50" xfId="1" applyFont="1" applyFill="1" applyBorder="1" applyAlignment="1" applyProtection="1">
      <alignment vertical="center" wrapText="1"/>
      <protection locked="0"/>
    </xf>
    <xf numFmtId="0" fontId="7" fillId="7" borderId="63" xfId="1" applyFont="1" applyFill="1" applyBorder="1" applyAlignment="1" applyProtection="1">
      <alignment vertical="center" wrapText="1"/>
      <protection locked="0"/>
    </xf>
    <xf numFmtId="0" fontId="4" fillId="0" borderId="19" xfId="1" applyFont="1" applyBorder="1" applyAlignment="1">
      <alignment horizontal="left" vertical="center" wrapText="1"/>
    </xf>
    <xf numFmtId="0" fontId="4" fillId="0" borderId="22" xfId="1" applyFont="1" applyBorder="1" applyAlignment="1">
      <alignment horizontal="left" vertical="center" wrapText="1"/>
    </xf>
    <xf numFmtId="0" fontId="4" fillId="0" borderId="67" xfId="1" applyFont="1" applyBorder="1" applyAlignment="1">
      <alignment horizontal="left" vertical="center" wrapText="1"/>
    </xf>
    <xf numFmtId="0" fontId="7" fillId="0" borderId="42" xfId="1" applyFont="1" applyBorder="1" applyAlignment="1">
      <alignment vertical="center"/>
    </xf>
    <xf numFmtId="0" fontId="7" fillId="0" borderId="10" xfId="1" applyFont="1" applyBorder="1" applyAlignment="1">
      <alignment vertical="center"/>
    </xf>
    <xf numFmtId="0" fontId="7" fillId="0" borderId="45" xfId="1" applyFont="1" applyBorder="1" applyAlignment="1">
      <alignment vertical="center"/>
    </xf>
    <xf numFmtId="0" fontId="7" fillId="0" borderId="2" xfId="1" applyFont="1" applyBorder="1" applyAlignment="1">
      <alignment vertical="center"/>
    </xf>
    <xf numFmtId="0" fontId="7" fillId="0" borderId="82" xfId="1" applyFont="1" applyBorder="1" applyAlignment="1">
      <alignment vertical="center"/>
    </xf>
    <xf numFmtId="0" fontId="7" fillId="0" borderId="20" xfId="1" applyFont="1" applyBorder="1" applyAlignment="1">
      <alignment horizontal="left" vertical="center"/>
    </xf>
    <xf numFmtId="0" fontId="7" fillId="0" borderId="0" xfId="1" applyFont="1" applyBorder="1" applyAlignment="1">
      <alignment horizontal="left" vertical="center"/>
    </xf>
    <xf numFmtId="0" fontId="7" fillId="7" borderId="45" xfId="1" applyFont="1" applyFill="1" applyBorder="1" applyAlignment="1" applyProtection="1">
      <alignment vertical="top" wrapText="1"/>
      <protection locked="0"/>
    </xf>
    <xf numFmtId="0" fontId="7" fillId="7" borderId="82" xfId="1" applyFont="1" applyFill="1" applyBorder="1" applyAlignment="1" applyProtection="1">
      <alignment vertical="top" wrapText="1"/>
      <protection locked="0"/>
    </xf>
    <xf numFmtId="0" fontId="7" fillId="7" borderId="20" xfId="1" applyFont="1" applyFill="1" applyBorder="1" applyAlignment="1" applyProtection="1">
      <alignment vertical="top" wrapText="1"/>
      <protection locked="0"/>
    </xf>
    <xf numFmtId="0" fontId="7" fillId="7" borderId="0" xfId="1" applyFont="1" applyFill="1" applyBorder="1" applyAlignment="1" applyProtection="1">
      <alignment vertical="top" wrapText="1"/>
      <protection locked="0"/>
    </xf>
    <xf numFmtId="0" fontId="7" fillId="7" borderId="24" xfId="1" applyFont="1" applyFill="1" applyBorder="1" applyAlignment="1" applyProtection="1">
      <alignment vertical="top" wrapText="1"/>
      <protection locked="0"/>
    </xf>
    <xf numFmtId="0" fontId="7" fillId="7" borderId="46" xfId="1" applyFont="1" applyFill="1" applyBorder="1" applyAlignment="1" applyProtection="1">
      <alignment vertical="top" wrapText="1"/>
      <protection locked="0"/>
    </xf>
    <xf numFmtId="0" fontId="7" fillId="7" borderId="56" xfId="1" applyFont="1" applyFill="1" applyBorder="1" applyAlignment="1" applyProtection="1">
      <alignment vertical="top" wrapText="1"/>
      <protection locked="0"/>
    </xf>
    <xf numFmtId="0" fontId="7" fillId="0" borderId="46" xfId="1" applyFont="1" applyBorder="1" applyAlignment="1">
      <alignment horizontal="left" vertical="center"/>
    </xf>
    <xf numFmtId="0" fontId="7" fillId="0" borderId="7" xfId="1" applyFont="1" applyBorder="1" applyAlignment="1">
      <alignment horizontal="left" vertical="center"/>
    </xf>
    <xf numFmtId="0" fontId="4" fillId="0" borderId="0" xfId="1" applyFont="1" applyBorder="1" applyAlignment="1">
      <alignment horizontal="center" vertical="top" wrapText="1"/>
    </xf>
    <xf numFmtId="0" fontId="1" fillId="0" borderId="0" xfId="1" applyAlignment="1">
      <alignment horizontal="center"/>
    </xf>
    <xf numFmtId="0" fontId="4" fillId="0" borderId="0" xfId="1" applyFont="1" applyAlignment="1">
      <alignment horizontal="center"/>
    </xf>
    <xf numFmtId="0" fontId="2" fillId="7" borderId="40" xfId="1" applyFont="1" applyFill="1" applyBorder="1" applyAlignment="1" applyProtection="1">
      <alignment horizontal="left" vertical="center"/>
      <protection locked="0"/>
    </xf>
    <xf numFmtId="0" fontId="2" fillId="7" borderId="41" xfId="1" applyFont="1" applyFill="1" applyBorder="1" applyAlignment="1" applyProtection="1">
      <alignment horizontal="left" vertical="center"/>
      <protection locked="0"/>
    </xf>
    <xf numFmtId="0" fontId="2" fillId="7" borderId="12" xfId="1" applyFont="1" applyFill="1" applyBorder="1" applyAlignment="1" applyProtection="1">
      <alignment horizontal="left" vertical="center"/>
      <protection locked="0"/>
    </xf>
    <xf numFmtId="0" fontId="2" fillId="7" borderId="44" xfId="1" applyFont="1" applyFill="1" applyBorder="1" applyAlignment="1" applyProtection="1">
      <alignment horizontal="left" vertical="center"/>
      <protection locked="0"/>
    </xf>
    <xf numFmtId="164" fontId="2" fillId="7" borderId="50" xfId="1" applyNumberFormat="1" applyFont="1" applyFill="1" applyBorder="1" applyAlignment="1" applyProtection="1">
      <alignment horizontal="left" vertical="center"/>
      <protection locked="0"/>
    </xf>
    <xf numFmtId="164" fontId="2" fillId="7" borderId="63" xfId="1" applyNumberFormat="1" applyFont="1" applyFill="1" applyBorder="1" applyAlignment="1" applyProtection="1">
      <alignment horizontal="left" vertical="center"/>
      <protection locked="0"/>
    </xf>
    <xf numFmtId="0" fontId="4" fillId="0" borderId="22" xfId="1" applyFont="1" applyBorder="1" applyAlignment="1">
      <alignment horizontal="center" vertical="top" wrapText="1"/>
    </xf>
    <xf numFmtId="0" fontId="4" fillId="0" borderId="80" xfId="1" applyFont="1" applyBorder="1" applyAlignment="1">
      <alignment horizontal="center" vertical="top" wrapText="1"/>
    </xf>
    <xf numFmtId="0" fontId="1" fillId="0" borderId="22" xfId="1" applyBorder="1" applyAlignment="1">
      <alignment horizontal="center"/>
    </xf>
    <xf numFmtId="0" fontId="1" fillId="0" borderId="67" xfId="1" applyBorder="1" applyAlignment="1">
      <alignment horizontal="center"/>
    </xf>
    <xf numFmtId="0" fontId="4" fillId="0" borderId="4" xfId="1" applyFont="1" applyBorder="1" applyAlignment="1">
      <alignment horizontal="center" vertical="top"/>
    </xf>
    <xf numFmtId="0" fontId="4" fillId="0" borderId="0" xfId="1" applyFont="1" applyBorder="1" applyAlignment="1">
      <alignment horizontal="center" vertical="top"/>
    </xf>
    <xf numFmtId="0" fontId="4" fillId="0" borderId="24" xfId="1" applyFont="1" applyBorder="1" applyAlignment="1">
      <alignment horizontal="center" vertical="top"/>
    </xf>
    <xf numFmtId="0" fontId="2" fillId="7" borderId="1" xfId="1" applyFont="1" applyFill="1" applyBorder="1" applyAlignment="1" applyProtection="1">
      <alignment vertical="top"/>
      <protection locked="0"/>
    </xf>
    <xf numFmtId="0" fontId="2" fillId="7" borderId="2" xfId="1" applyFont="1" applyFill="1" applyBorder="1" applyAlignment="1" applyProtection="1">
      <alignment vertical="top"/>
      <protection locked="0"/>
    </xf>
    <xf numFmtId="0" fontId="2" fillId="7" borderId="3" xfId="1" applyFont="1" applyFill="1" applyBorder="1" applyAlignment="1" applyProtection="1">
      <alignment vertical="top"/>
      <protection locked="0"/>
    </xf>
    <xf numFmtId="0" fontId="2" fillId="7" borderId="4" xfId="1" applyFont="1" applyFill="1" applyBorder="1" applyAlignment="1" applyProtection="1">
      <alignment vertical="top"/>
      <protection locked="0"/>
    </xf>
    <xf numFmtId="0" fontId="2" fillId="7" borderId="0" xfId="1" applyFont="1" applyFill="1" applyBorder="1" applyAlignment="1" applyProtection="1">
      <alignment vertical="top"/>
      <protection locked="0"/>
    </xf>
    <xf numFmtId="0" fontId="2" fillId="7" borderId="5" xfId="1" applyFont="1" applyFill="1" applyBorder="1" applyAlignment="1" applyProtection="1">
      <alignment vertical="top"/>
      <protection locked="0"/>
    </xf>
    <xf numFmtId="0" fontId="2" fillId="7" borderId="6" xfId="1" applyFont="1" applyFill="1" applyBorder="1" applyAlignment="1" applyProtection="1">
      <alignment vertical="top"/>
      <protection locked="0"/>
    </xf>
    <xf numFmtId="0" fontId="2" fillId="7" borderId="7" xfId="1" applyFont="1" applyFill="1" applyBorder="1" applyAlignment="1" applyProtection="1">
      <alignment vertical="top"/>
      <protection locked="0"/>
    </xf>
    <xf numFmtId="0" fontId="2" fillId="7" borderId="8" xfId="1" applyFont="1" applyFill="1" applyBorder="1" applyAlignment="1" applyProtection="1">
      <alignment vertical="top"/>
      <protection locked="0"/>
    </xf>
    <xf numFmtId="0" fontId="2" fillId="7" borderId="9" xfId="1" applyFont="1" applyFill="1" applyBorder="1" applyAlignment="1" applyProtection="1">
      <alignment horizontal="left" vertical="center"/>
      <protection locked="0"/>
    </xf>
    <xf numFmtId="0" fontId="2" fillId="7" borderId="10" xfId="1" applyFont="1" applyFill="1" applyBorder="1" applyAlignment="1" applyProtection="1">
      <alignment horizontal="left" vertical="center"/>
      <protection locked="0"/>
    </xf>
    <xf numFmtId="0" fontId="2" fillId="7" borderId="11" xfId="1" applyFont="1" applyFill="1" applyBorder="1" applyAlignment="1" applyProtection="1">
      <alignment horizontal="left" vertical="center"/>
      <protection locked="0"/>
    </xf>
    <xf numFmtId="0" fontId="9" fillId="0" borderId="0" xfId="1" applyFont="1" applyAlignment="1">
      <alignment horizontal="left" vertical="center"/>
    </xf>
    <xf numFmtId="0" fontId="2" fillId="0" borderId="0" xfId="1" applyFont="1" applyAlignment="1">
      <alignment horizontal="left" vertical="center"/>
    </xf>
    <xf numFmtId="0" fontId="2" fillId="0" borderId="0" xfId="1" applyFont="1" applyAlignment="1">
      <alignment horizontal="left" vertical="center" wrapText="1"/>
    </xf>
    <xf numFmtId="0" fontId="7" fillId="0" borderId="12" xfId="1" applyFont="1" applyBorder="1" applyAlignment="1">
      <alignment horizontal="left" vertical="center" wrapText="1"/>
    </xf>
    <xf numFmtId="164" fontId="2" fillId="7" borderId="9" xfId="1" applyNumberFormat="1" applyFont="1" applyFill="1" applyBorder="1" applyAlignment="1" applyProtection="1">
      <alignment horizontal="left" vertical="center"/>
      <protection locked="0"/>
    </xf>
    <xf numFmtId="164" fontId="2" fillId="7" borderId="10" xfId="1" applyNumberFormat="1" applyFont="1" applyFill="1" applyBorder="1" applyAlignment="1" applyProtection="1">
      <alignment horizontal="left" vertical="center"/>
      <protection locked="0"/>
    </xf>
    <xf numFmtId="164" fontId="2" fillId="7" borderId="11" xfId="1" applyNumberFormat="1" applyFont="1" applyFill="1" applyBorder="1" applyAlignment="1" applyProtection="1">
      <alignment horizontal="left" vertical="center"/>
      <protection locked="0"/>
    </xf>
    <xf numFmtId="0" fontId="2" fillId="0" borderId="0" xfId="1" applyFont="1" applyAlignment="1">
      <alignment horizontal="center" vertical="center"/>
    </xf>
    <xf numFmtId="0" fontId="3" fillId="0" borderId="0" xfId="1" applyFont="1" applyAlignment="1">
      <alignment horizontal="center" vertical="center"/>
    </xf>
    <xf numFmtId="0" fontId="4" fillId="2" borderId="0" xfId="1" applyFont="1" applyFill="1" applyAlignment="1">
      <alignment horizontal="left" vertical="center" wrapText="1"/>
    </xf>
    <xf numFmtId="0" fontId="5" fillId="2" borderId="0" xfId="1" applyFont="1" applyFill="1" applyAlignment="1">
      <alignment horizontal="left" vertical="center" wrapText="1"/>
    </xf>
    <xf numFmtId="0" fontId="24" fillId="2" borderId="0" xfId="1" applyFont="1" applyFill="1" applyBorder="1" applyAlignment="1">
      <alignment horizontal="center" vertical="center"/>
    </xf>
    <xf numFmtId="0" fontId="3" fillId="0" borderId="83" xfId="1" applyFont="1" applyBorder="1" applyAlignment="1">
      <alignment horizontal="center"/>
    </xf>
    <xf numFmtId="0" fontId="3" fillId="0" borderId="84" xfId="1" applyFont="1" applyBorder="1" applyAlignment="1">
      <alignment horizontal="center"/>
    </xf>
    <xf numFmtId="0" fontId="39" fillId="0" borderId="0"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0" fontId="3" fillId="0" borderId="82" xfId="1" applyFont="1" applyBorder="1" applyAlignment="1">
      <alignment horizontal="center"/>
    </xf>
    <xf numFmtId="0" fontId="4" fillId="0" borderId="42" xfId="1" applyFont="1" applyFill="1" applyBorder="1" applyAlignment="1">
      <alignment horizontal="center" vertical="center"/>
    </xf>
    <xf numFmtId="0" fontId="4" fillId="0" borderId="45" xfId="1" applyFont="1" applyFill="1" applyBorder="1" applyAlignment="1">
      <alignment horizontal="center" vertical="center"/>
    </xf>
    <xf numFmtId="0" fontId="35" fillId="7" borderId="17" xfId="1" applyFont="1" applyFill="1" applyBorder="1" applyAlignment="1">
      <alignment horizontal="center" vertical="center"/>
    </xf>
    <xf numFmtId="0" fontId="35" fillId="7" borderId="68" xfId="1" applyFont="1" applyFill="1" applyBorder="1" applyAlignment="1">
      <alignment horizontal="center" vertical="center"/>
    </xf>
    <xf numFmtId="0" fontId="35" fillId="7" borderId="12" xfId="1" applyFont="1" applyFill="1" applyBorder="1" applyAlignment="1">
      <alignment horizontal="center" vertical="center"/>
    </xf>
    <xf numFmtId="0" fontId="35" fillId="7" borderId="13" xfId="1" applyFont="1" applyFill="1" applyBorder="1" applyAlignment="1">
      <alignment horizontal="center" vertical="center"/>
    </xf>
    <xf numFmtId="0" fontId="3" fillId="0" borderId="25" xfId="1" applyFont="1" applyBorder="1" applyAlignment="1">
      <alignment horizontal="center"/>
    </xf>
    <xf numFmtId="0" fontId="3" fillId="0" borderId="0" xfId="1" applyFont="1" applyFill="1" applyBorder="1" applyAlignment="1">
      <alignment horizontal="center"/>
    </xf>
    <xf numFmtId="0" fontId="3" fillId="0" borderId="24" xfId="1" applyFont="1" applyFill="1" applyBorder="1" applyAlignment="1">
      <alignment horizontal="center"/>
    </xf>
    <xf numFmtId="0" fontId="3" fillId="0" borderId="25" xfId="1" applyFont="1" applyFill="1" applyBorder="1" applyAlignment="1">
      <alignment horizontal="center"/>
    </xf>
    <xf numFmtId="0" fontId="3" fillId="0" borderId="27" xfId="1" applyFont="1" applyFill="1" applyBorder="1" applyAlignment="1">
      <alignment horizontal="center"/>
    </xf>
    <xf numFmtId="0" fontId="35" fillId="7" borderId="44" xfId="1" applyFont="1" applyFill="1" applyBorder="1" applyAlignment="1">
      <alignment horizontal="center" vertical="center"/>
    </xf>
    <xf numFmtId="0" fontId="35" fillId="7" borderId="53" xfId="1" applyFont="1" applyFill="1" applyBorder="1" applyAlignment="1">
      <alignment horizontal="center" vertical="center"/>
    </xf>
    <xf numFmtId="0" fontId="34" fillId="0" borderId="19" xfId="1" applyFont="1" applyFill="1" applyBorder="1" applyAlignment="1">
      <alignment horizontal="center" vertical="center"/>
    </xf>
    <xf numFmtId="0" fontId="34" fillId="0" borderId="22" xfId="1" applyFont="1" applyFill="1" applyBorder="1" applyAlignment="1">
      <alignment horizontal="center" vertical="center"/>
    </xf>
    <xf numFmtId="0" fontId="34" fillId="0" borderId="67" xfId="1" applyFont="1" applyFill="1" applyBorder="1" applyAlignment="1">
      <alignment horizontal="center" vertical="center"/>
    </xf>
    <xf numFmtId="0" fontId="34" fillId="0" borderId="21" xfId="1" applyFont="1" applyFill="1" applyBorder="1" applyAlignment="1">
      <alignment horizontal="center" vertical="center"/>
    </xf>
    <xf numFmtId="0" fontId="34" fillId="0" borderId="25" xfId="1" applyFont="1" applyFill="1" applyBorder="1" applyAlignment="1">
      <alignment horizontal="center" vertical="center"/>
    </xf>
    <xf numFmtId="0" fontId="34" fillId="0" borderId="27" xfId="1" applyFont="1" applyFill="1" applyBorder="1" applyAlignment="1">
      <alignment horizontal="center" vertical="center"/>
    </xf>
    <xf numFmtId="0" fontId="37" fillId="0" borderId="68" xfId="1" applyFont="1" applyFill="1" applyBorder="1" applyAlignment="1">
      <alignment horizontal="center" vertical="center"/>
    </xf>
    <xf numFmtId="0" fontId="37" fillId="0" borderId="70" xfId="1" applyFont="1" applyFill="1" applyBorder="1" applyAlignment="1">
      <alignment horizontal="center" vertical="center"/>
    </xf>
    <xf numFmtId="0" fontId="37" fillId="0" borderId="64" xfId="1" applyFont="1" applyFill="1" applyBorder="1" applyAlignment="1">
      <alignment horizontal="center" vertical="center"/>
    </xf>
    <xf numFmtId="0" fontId="37" fillId="0" borderId="20" xfId="1" applyFont="1" applyFill="1" applyBorder="1" applyAlignment="1">
      <alignment horizontal="center" vertical="center"/>
    </xf>
    <xf numFmtId="0" fontId="37" fillId="0" borderId="21" xfId="1" applyFont="1" applyFill="1" applyBorder="1" applyAlignment="1">
      <alignment horizontal="center" vertical="center"/>
    </xf>
    <xf numFmtId="0" fontId="3" fillId="0" borderId="2" xfId="1" applyFont="1" applyBorder="1" applyAlignment="1">
      <alignment horizontal="center"/>
    </xf>
    <xf numFmtId="0" fontId="4" fillId="0" borderId="69" xfId="1" applyFont="1" applyFill="1" applyBorder="1" applyAlignment="1">
      <alignment horizontal="center" vertical="center"/>
    </xf>
    <xf numFmtId="0" fontId="4" fillId="0" borderId="26" xfId="1" applyFont="1" applyFill="1" applyBorder="1" applyAlignment="1">
      <alignment horizontal="center" vertical="center"/>
    </xf>
    <xf numFmtId="0" fontId="35" fillId="7" borderId="64" xfId="1" applyFont="1" applyFill="1" applyBorder="1" applyAlignment="1">
      <alignment horizontal="center" vertical="center"/>
    </xf>
    <xf numFmtId="0" fontId="35" fillId="7" borderId="3" xfId="1" applyFont="1" applyFill="1" applyBorder="1" applyAlignment="1">
      <alignment horizontal="center" vertical="center"/>
    </xf>
    <xf numFmtId="0" fontId="35" fillId="7" borderId="84" xfId="1" applyFont="1" applyFill="1" applyBorder="1" applyAlignment="1">
      <alignment horizontal="center" vertical="center"/>
    </xf>
    <xf numFmtId="0" fontId="3" fillId="0" borderId="27" xfId="1" applyFont="1" applyBorder="1" applyAlignment="1">
      <alignment horizontal="center"/>
    </xf>
    <xf numFmtId="0" fontId="35" fillId="7" borderId="82" xfId="1" applyFont="1" applyFill="1" applyBorder="1" applyAlignment="1">
      <alignment horizontal="center" vertical="center"/>
    </xf>
    <xf numFmtId="0" fontId="35" fillId="7" borderId="27" xfId="1" applyFont="1" applyFill="1" applyBorder="1" applyAlignment="1">
      <alignment horizontal="center" vertical="center"/>
    </xf>
    <xf numFmtId="0" fontId="23" fillId="0" borderId="19" xfId="1" applyFont="1" applyBorder="1" applyAlignment="1">
      <alignment horizontal="center" vertical="center"/>
    </xf>
    <xf numFmtId="0" fontId="23" fillId="0" borderId="22" xfId="1" applyFont="1" applyBorder="1" applyAlignment="1">
      <alignment horizontal="center" vertical="center"/>
    </xf>
    <xf numFmtId="0" fontId="23" fillId="0" borderId="67" xfId="1" applyFont="1" applyBorder="1" applyAlignment="1">
      <alignment horizontal="center" vertical="center"/>
    </xf>
    <xf numFmtId="0" fontId="23" fillId="0" borderId="21" xfId="1" applyFont="1" applyBorder="1" applyAlignment="1">
      <alignment horizontal="center" vertical="center"/>
    </xf>
    <xf numFmtId="0" fontId="23" fillId="0" borderId="25" xfId="1" applyFont="1" applyBorder="1" applyAlignment="1">
      <alignment horizontal="center" vertical="center"/>
    </xf>
    <xf numFmtId="0" fontId="23" fillId="0" borderId="27" xfId="1" applyFont="1" applyBorder="1" applyAlignment="1">
      <alignment horizontal="center" vertical="center"/>
    </xf>
    <xf numFmtId="0" fontId="21" fillId="0" borderId="67" xfId="1" applyFont="1" applyFill="1" applyBorder="1" applyAlignment="1">
      <alignment horizontal="center" vertical="center" textRotation="90"/>
    </xf>
    <xf numFmtId="0" fontId="21" fillId="0" borderId="24" xfId="1" applyFont="1" applyFill="1" applyBorder="1" applyAlignment="1">
      <alignment horizontal="center" vertical="center" textRotation="90"/>
    </xf>
    <xf numFmtId="0" fontId="21" fillId="0" borderId="27" xfId="1" applyFont="1" applyFill="1" applyBorder="1" applyAlignment="1">
      <alignment horizontal="center" vertical="center" textRotation="90"/>
    </xf>
    <xf numFmtId="0" fontId="38" fillId="0" borderId="17" xfId="1" applyFont="1" applyBorder="1" applyAlignment="1">
      <alignment horizontal="center" vertical="center"/>
    </xf>
    <xf numFmtId="0" fontId="38" fillId="0" borderId="42" xfId="1" applyFont="1" applyBorder="1" applyAlignment="1">
      <alignment horizontal="center" vertical="center"/>
    </xf>
    <xf numFmtId="0" fontId="38" fillId="0" borderId="47" xfId="1" applyFont="1" applyBorder="1" applyAlignment="1">
      <alignment horizontal="center" vertical="center"/>
    </xf>
    <xf numFmtId="0" fontId="3" fillId="0" borderId="15" xfId="1" applyFont="1" applyBorder="1" applyAlignment="1">
      <alignment horizontal="center" vertical="center"/>
    </xf>
    <xf numFmtId="0" fontId="3" fillId="0" borderId="13" xfId="1" applyFont="1" applyBorder="1" applyAlignment="1">
      <alignment horizontal="center" vertical="center"/>
    </xf>
    <xf numFmtId="0" fontId="3" fillId="0" borderId="43" xfId="1" applyFont="1" applyBorder="1" applyAlignment="1">
      <alignment horizontal="center" vertical="center"/>
    </xf>
    <xf numFmtId="0" fontId="3" fillId="0" borderId="53" xfId="1" applyFont="1" applyBorder="1" applyAlignment="1">
      <alignment horizontal="center" vertical="center"/>
    </xf>
    <xf numFmtId="0" fontId="35" fillId="10" borderId="44" xfId="1" applyFont="1" applyFill="1" applyBorder="1" applyAlignment="1">
      <alignment horizontal="center" vertical="center"/>
    </xf>
    <xf numFmtId="0" fontId="4" fillId="0" borderId="46" xfId="1" applyFont="1" applyFill="1" applyBorder="1" applyAlignment="1">
      <alignment horizontal="center" vertical="center"/>
    </xf>
    <xf numFmtId="0" fontId="35" fillId="10" borderId="17" xfId="1" applyFont="1" applyFill="1" applyBorder="1" applyAlignment="1">
      <alignment horizontal="center" vertical="center"/>
    </xf>
    <xf numFmtId="0" fontId="4" fillId="0" borderId="20" xfId="1" applyFont="1" applyFill="1" applyBorder="1" applyAlignment="1">
      <alignment horizontal="center" vertical="center"/>
    </xf>
    <xf numFmtId="0" fontId="34" fillId="0" borderId="28" xfId="1" applyFont="1" applyBorder="1" applyAlignment="1">
      <alignment horizontal="center" vertical="center"/>
    </xf>
    <xf numFmtId="0" fontId="34" fillId="0" borderId="29" xfId="1" applyFont="1" applyBorder="1" applyAlignment="1">
      <alignment horizontal="center" vertical="center"/>
    </xf>
    <xf numFmtId="0" fontId="34" fillId="0" borderId="71" xfId="1" applyFont="1" applyBorder="1" applyAlignment="1">
      <alignment horizontal="center" vertical="center"/>
    </xf>
    <xf numFmtId="0" fontId="35" fillId="10" borderId="12" xfId="1" applyFont="1" applyFill="1" applyBorder="1" applyAlignment="1">
      <alignment horizontal="center" vertical="center"/>
    </xf>
    <xf numFmtId="0" fontId="34" fillId="0" borderId="22" xfId="1" applyFont="1" applyBorder="1" applyAlignment="1">
      <alignment horizontal="center" vertical="center"/>
    </xf>
    <xf numFmtId="0" fontId="34" fillId="0" borderId="67" xfId="1" applyFont="1" applyBorder="1" applyAlignment="1">
      <alignment horizontal="center" vertical="center"/>
    </xf>
    <xf numFmtId="0" fontId="34" fillId="0" borderId="28" xfId="1" applyFont="1" applyBorder="1" applyAlignment="1">
      <alignment horizontal="center" vertical="center" wrapText="1"/>
    </xf>
    <xf numFmtId="0" fontId="34" fillId="0" borderId="29" xfId="1" applyFont="1" applyBorder="1" applyAlignment="1">
      <alignment horizontal="center" vertical="center" wrapText="1"/>
    </xf>
    <xf numFmtId="0" fontId="34" fillId="0" borderId="71" xfId="1" applyFont="1" applyBorder="1" applyAlignment="1">
      <alignment horizontal="center" vertical="center" wrapText="1"/>
    </xf>
    <xf numFmtId="0" fontId="2" fillId="10" borderId="20" xfId="1" applyFont="1" applyFill="1" applyBorder="1" applyAlignment="1">
      <alignment horizontal="left" vertical="center" wrapText="1"/>
    </xf>
    <xf numFmtId="0" fontId="2" fillId="10" borderId="0" xfId="1" applyFont="1" applyFill="1" applyBorder="1" applyAlignment="1">
      <alignment horizontal="left" vertical="center" wrapText="1"/>
    </xf>
    <xf numFmtId="0" fontId="2" fillId="10" borderId="24" xfId="1" applyFont="1" applyFill="1" applyBorder="1" applyAlignment="1">
      <alignment horizontal="left" vertical="center" wrapText="1"/>
    </xf>
    <xf numFmtId="0" fontId="2" fillId="0" borderId="0" xfId="1" applyFont="1" applyBorder="1" applyAlignment="1">
      <alignment horizontal="left"/>
    </xf>
    <xf numFmtId="0" fontId="2" fillId="10" borderId="21" xfId="1" applyFont="1" applyFill="1" applyBorder="1" applyAlignment="1">
      <alignment horizontal="left" vertical="center" wrapText="1"/>
    </xf>
    <xf numFmtId="0" fontId="2" fillId="10" borderId="25" xfId="1" applyFont="1" applyFill="1" applyBorder="1" applyAlignment="1">
      <alignment horizontal="left" vertical="center" wrapText="1"/>
    </xf>
    <xf numFmtId="0" fontId="2" fillId="10" borderId="27" xfId="1" applyFont="1" applyFill="1" applyBorder="1" applyAlignment="1">
      <alignment horizontal="left" vertical="center" wrapText="1"/>
    </xf>
    <xf numFmtId="0" fontId="2" fillId="0" borderId="19" xfId="1" applyFont="1" applyBorder="1" applyAlignment="1">
      <alignment horizontal="center" vertical="center" textRotation="90" wrapText="1"/>
    </xf>
    <xf numFmtId="0" fontId="2" fillId="0" borderId="67" xfId="1" applyFont="1" applyBorder="1" applyAlignment="1">
      <alignment horizontal="center" vertical="center" textRotation="90" wrapText="1"/>
    </xf>
    <xf numFmtId="0" fontId="2" fillId="0" borderId="21" xfId="1" applyFont="1" applyBorder="1" applyAlignment="1">
      <alignment horizontal="center" vertical="center" textRotation="90" wrapText="1"/>
    </xf>
    <xf numFmtId="0" fontId="2" fillId="0" borderId="27" xfId="1" applyFont="1" applyBorder="1" applyAlignment="1">
      <alignment horizontal="center" vertical="center" textRotation="90" wrapText="1"/>
    </xf>
    <xf numFmtId="0" fontId="2" fillId="10" borderId="19" xfId="1" applyFont="1" applyFill="1" applyBorder="1" applyAlignment="1">
      <alignment horizontal="left" vertical="center" wrapText="1"/>
    </xf>
    <xf numFmtId="0" fontId="2" fillId="10" borderId="22" xfId="1" applyFont="1" applyFill="1" applyBorder="1" applyAlignment="1">
      <alignment horizontal="left" vertical="center" wrapText="1"/>
    </xf>
    <xf numFmtId="0" fontId="2" fillId="10" borderId="67" xfId="1" applyFont="1" applyFill="1" applyBorder="1" applyAlignment="1">
      <alignment horizontal="left" vertical="center" wrapText="1"/>
    </xf>
    <xf numFmtId="0" fontId="2" fillId="0" borderId="19" xfId="1" applyFont="1" applyBorder="1" applyAlignment="1">
      <alignment horizontal="center" vertical="center" textRotation="90"/>
    </xf>
    <xf numFmtId="0" fontId="2" fillId="0" borderId="22" xfId="1" applyFont="1" applyBorder="1" applyAlignment="1">
      <alignment horizontal="center" vertical="center" textRotation="90"/>
    </xf>
    <xf numFmtId="0" fontId="2" fillId="0" borderId="20" xfId="1" applyFont="1" applyBorder="1" applyAlignment="1">
      <alignment horizontal="center" vertical="center" textRotation="90"/>
    </xf>
    <xf numFmtId="0" fontId="2" fillId="0" borderId="0" xfId="1" applyFont="1" applyBorder="1" applyAlignment="1">
      <alignment horizontal="center" vertical="center" textRotation="90"/>
    </xf>
    <xf numFmtId="0" fontId="2" fillId="0" borderId="21" xfId="1" applyFont="1" applyBorder="1" applyAlignment="1">
      <alignment horizontal="center" vertical="center" textRotation="90"/>
    </xf>
    <xf numFmtId="0" fontId="2" fillId="0" borderId="25" xfId="1" applyFont="1" applyBorder="1" applyAlignment="1">
      <alignment horizontal="center" vertical="center" textRotation="90"/>
    </xf>
    <xf numFmtId="0" fontId="2" fillId="0" borderId="67" xfId="1" applyFont="1" applyBorder="1" applyAlignment="1">
      <alignment horizontal="center" vertical="center" textRotation="90"/>
    </xf>
    <xf numFmtId="0" fontId="2" fillId="0" borderId="24" xfId="1" applyFont="1" applyBorder="1" applyAlignment="1">
      <alignment horizontal="center" vertical="center" textRotation="90"/>
    </xf>
    <xf numFmtId="0" fontId="2" fillId="0" borderId="27" xfId="1" applyFont="1" applyBorder="1" applyAlignment="1">
      <alignment horizontal="center" vertical="center" textRotation="90"/>
    </xf>
    <xf numFmtId="0" fontId="2" fillId="0" borderId="20" xfId="1" applyFont="1" applyBorder="1" applyAlignment="1">
      <alignment horizontal="center" vertical="center" textRotation="90" wrapText="1"/>
    </xf>
    <xf numFmtId="0" fontId="2" fillId="0" borderId="24" xfId="1" applyFont="1" applyBorder="1" applyAlignment="1">
      <alignment horizontal="center" vertical="center" textRotation="90" wrapText="1"/>
    </xf>
    <xf numFmtId="0" fontId="2" fillId="0" borderId="23" xfId="1" applyFont="1" applyBorder="1" applyAlignment="1">
      <alignment horizontal="left" textRotation="90"/>
    </xf>
    <xf numFmtId="0" fontId="2" fillId="0" borderId="38" xfId="1" applyFont="1" applyBorder="1" applyAlignment="1">
      <alignment horizontal="left" textRotation="90"/>
    </xf>
    <xf numFmtId="0" fontId="2" fillId="0" borderId="26" xfId="1" applyFont="1" applyBorder="1" applyAlignment="1">
      <alignment horizontal="left" textRotation="90"/>
    </xf>
    <xf numFmtId="0" fontId="2" fillId="0" borderId="19" xfId="1" applyFont="1" applyBorder="1" applyAlignment="1">
      <alignment horizontal="left" vertical="center" wrapText="1"/>
    </xf>
    <xf numFmtId="0" fontId="2" fillId="0" borderId="22" xfId="1" applyFont="1" applyBorder="1" applyAlignment="1">
      <alignment horizontal="left" vertical="center" wrapText="1"/>
    </xf>
    <xf numFmtId="0" fontId="2" fillId="0" borderId="67" xfId="1" applyFont="1" applyBorder="1" applyAlignment="1">
      <alignment horizontal="left" vertical="center" wrapText="1"/>
    </xf>
    <xf numFmtId="0" fontId="2" fillId="0" borderId="20" xfId="1" applyFont="1" applyBorder="1" applyAlignment="1">
      <alignment horizontal="left" vertical="center" wrapText="1"/>
    </xf>
    <xf numFmtId="0" fontId="2" fillId="0" borderId="24" xfId="1" applyFont="1" applyBorder="1" applyAlignment="1">
      <alignment horizontal="left" vertical="center" wrapText="1"/>
    </xf>
    <xf numFmtId="0" fontId="2" fillId="0" borderId="21" xfId="1" applyFont="1" applyBorder="1" applyAlignment="1">
      <alignment horizontal="left" vertical="center" wrapText="1"/>
    </xf>
    <xf numFmtId="0" fontId="2" fillId="0" borderId="25" xfId="1" applyFont="1" applyBorder="1" applyAlignment="1">
      <alignment horizontal="left" vertical="center" wrapText="1"/>
    </xf>
    <xf numFmtId="0" fontId="2" fillId="0" borderId="27" xfId="1" applyFont="1" applyBorder="1" applyAlignment="1">
      <alignment horizontal="left" vertical="center" wrapText="1"/>
    </xf>
    <xf numFmtId="0" fontId="7" fillId="0" borderId="19" xfId="1" applyFont="1" applyBorder="1" applyAlignment="1">
      <alignment horizontal="left" vertical="center" wrapText="1"/>
    </xf>
    <xf numFmtId="0" fontId="7" fillId="0" borderId="22" xfId="1" applyFont="1" applyBorder="1" applyAlignment="1">
      <alignment horizontal="left" vertical="center" wrapText="1"/>
    </xf>
    <xf numFmtId="0" fontId="7" fillId="0" borderId="67" xfId="1" applyFont="1" applyBorder="1" applyAlignment="1">
      <alignment horizontal="left" vertical="center" wrapText="1"/>
    </xf>
    <xf numFmtId="0" fontId="7" fillId="0" borderId="21" xfId="1" applyFont="1" applyBorder="1" applyAlignment="1">
      <alignment horizontal="left" vertical="center" wrapText="1"/>
    </xf>
    <xf numFmtId="0" fontId="7" fillId="0" borderId="25" xfId="1" applyFont="1" applyBorder="1" applyAlignment="1">
      <alignment horizontal="left" vertical="center" wrapText="1"/>
    </xf>
    <xf numFmtId="0" fontId="7" fillId="0" borderId="27" xfId="1" applyFont="1" applyBorder="1" applyAlignment="1">
      <alignment horizontal="left" vertical="center" wrapText="1"/>
    </xf>
    <xf numFmtId="0" fontId="7" fillId="0" borderId="23" xfId="1" applyFont="1" applyBorder="1" applyAlignment="1">
      <alignment horizontal="center" vertical="center" wrapText="1"/>
    </xf>
    <xf numFmtId="0" fontId="7" fillId="0" borderId="26" xfId="1" applyFont="1" applyBorder="1" applyAlignment="1">
      <alignment horizontal="center" vertical="center" wrapText="1"/>
    </xf>
    <xf numFmtId="0" fontId="7" fillId="10" borderId="23" xfId="1" applyFont="1" applyFill="1" applyBorder="1" applyAlignment="1">
      <alignment horizontal="center" vertical="center" wrapText="1"/>
    </xf>
    <xf numFmtId="0" fontId="7" fillId="10" borderId="26"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29"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4" fillId="2" borderId="27" xfId="1" applyFont="1" applyFill="1" applyBorder="1" applyAlignment="1">
      <alignment horizontal="center" vertical="center" wrapText="1"/>
    </xf>
    <xf numFmtId="0" fontId="4" fillId="0" borderId="28" xfId="1" applyFont="1" applyBorder="1" applyAlignment="1">
      <alignment horizontal="center" vertical="center" wrapText="1"/>
    </xf>
    <xf numFmtId="0" fontId="4" fillId="0" borderId="29" xfId="1" applyFont="1" applyBorder="1" applyAlignment="1">
      <alignment horizontal="center" vertical="center" wrapText="1"/>
    </xf>
    <xf numFmtId="0" fontId="4" fillId="0" borderId="71"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0" xfId="1" applyFont="1" applyBorder="1" applyAlignment="1">
      <alignment horizontal="center" vertical="center" wrapText="1"/>
    </xf>
    <xf numFmtId="0" fontId="4" fillId="0" borderId="24" xfId="1" applyFont="1" applyBorder="1" applyAlignment="1">
      <alignment horizontal="center" vertical="center" wrapText="1"/>
    </xf>
    <xf numFmtId="0" fontId="2" fillId="0" borderId="23" xfId="1" applyFont="1" applyBorder="1" applyAlignment="1">
      <alignment horizontal="center" vertical="center" textRotation="90"/>
    </xf>
    <xf numFmtId="0" fontId="2" fillId="0" borderId="38" xfId="1" applyFont="1" applyBorder="1" applyAlignment="1">
      <alignment horizontal="center" vertical="center" textRotation="90"/>
    </xf>
    <xf numFmtId="0" fontId="2" fillId="0" borderId="26" xfId="1" applyFont="1" applyBorder="1" applyAlignment="1">
      <alignment horizontal="center" vertical="center" textRotation="90"/>
    </xf>
    <xf numFmtId="0" fontId="4" fillId="0" borderId="28" xfId="1" applyFont="1" applyBorder="1" applyAlignment="1">
      <alignment horizontal="left" vertical="center" wrapText="1"/>
    </xf>
    <xf numFmtId="0" fontId="4" fillId="0" borderId="29" xfId="1" applyFont="1" applyBorder="1" applyAlignment="1">
      <alignment horizontal="left" vertical="center" wrapText="1"/>
    </xf>
    <xf numFmtId="0" fontId="4" fillId="0" borderId="71" xfId="1" applyFont="1" applyBorder="1" applyAlignment="1">
      <alignment horizontal="left" vertical="center" wrapText="1"/>
    </xf>
    <xf numFmtId="0" fontId="4" fillId="0" borderId="22" xfId="1" applyFont="1" applyBorder="1" applyAlignment="1">
      <alignment horizontal="center" vertical="center" wrapText="1"/>
    </xf>
    <xf numFmtId="0" fontId="4" fillId="0" borderId="67"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1" xfId="1" applyFont="1" applyBorder="1" applyAlignment="1">
      <alignment horizontal="center" vertical="center" wrapText="1"/>
    </xf>
    <xf numFmtId="0" fontId="4" fillId="6" borderId="0" xfId="1" applyFont="1" applyFill="1" applyAlignment="1">
      <alignment horizontal="left"/>
    </xf>
    <xf numFmtId="0" fontId="7" fillId="0" borderId="16" xfId="1" applyFont="1" applyBorder="1" applyAlignment="1">
      <alignment horizontal="left" vertical="center"/>
    </xf>
    <xf numFmtId="0" fontId="7" fillId="0" borderId="72" xfId="1" applyFont="1" applyBorder="1" applyAlignment="1">
      <alignment horizontal="left" vertical="center"/>
    </xf>
    <xf numFmtId="0" fontId="7" fillId="0" borderId="41" xfId="1" applyFont="1" applyBorder="1" applyAlignment="1">
      <alignment horizontal="left" vertical="center"/>
    </xf>
    <xf numFmtId="0" fontId="2" fillId="0" borderId="79" xfId="1" applyFont="1" applyFill="1" applyBorder="1" applyAlignment="1" applyProtection="1">
      <alignment horizontal="left" vertical="center"/>
    </xf>
    <xf numFmtId="0" fontId="2" fillId="0" borderId="40" xfId="1" applyFont="1" applyFill="1" applyBorder="1" applyAlignment="1" applyProtection="1">
      <alignment horizontal="left" vertical="center"/>
    </xf>
    <xf numFmtId="0" fontId="2" fillId="0" borderId="41" xfId="1" applyFont="1" applyFill="1" applyBorder="1" applyAlignment="1" applyProtection="1">
      <alignment horizontal="left" vertical="center"/>
    </xf>
    <xf numFmtId="0" fontId="7" fillId="0" borderId="17" xfId="1" applyFont="1" applyBorder="1" applyAlignment="1">
      <alignment horizontal="left" vertical="center"/>
    </xf>
    <xf numFmtId="0" fontId="7" fillId="0" borderId="10" xfId="1" applyFont="1" applyBorder="1" applyAlignment="1">
      <alignment horizontal="left" vertical="center"/>
    </xf>
    <xf numFmtId="0" fontId="7" fillId="0" borderId="44" xfId="1" applyFont="1" applyBorder="1" applyAlignment="1">
      <alignment horizontal="left" vertical="center"/>
    </xf>
    <xf numFmtId="0" fontId="2" fillId="0" borderId="11" xfId="1" applyFont="1" applyFill="1" applyBorder="1" applyAlignment="1" applyProtection="1">
      <alignment horizontal="left" vertical="center"/>
    </xf>
    <xf numFmtId="0" fontId="2" fillId="0" borderId="12" xfId="1" applyFont="1" applyFill="1" applyBorder="1" applyAlignment="1" applyProtection="1">
      <alignment horizontal="left" vertical="center"/>
    </xf>
    <xf numFmtId="0" fontId="2" fillId="0" borderId="44" xfId="1" applyFont="1" applyFill="1" applyBorder="1" applyAlignment="1" applyProtection="1">
      <alignment horizontal="left" vertical="center"/>
    </xf>
    <xf numFmtId="0" fontId="7" fillId="0" borderId="18" xfId="1" applyFont="1" applyBorder="1" applyAlignment="1">
      <alignment horizontal="left" vertical="center"/>
    </xf>
    <xf numFmtId="0" fontId="7" fillId="0" borderId="48" xfId="1" applyFont="1" applyBorder="1" applyAlignment="1">
      <alignment horizontal="left" vertical="center"/>
    </xf>
    <xf numFmtId="0" fontId="7" fillId="0" borderId="63" xfId="1" applyFont="1" applyBorder="1" applyAlignment="1">
      <alignment horizontal="left" vertical="center"/>
    </xf>
    <xf numFmtId="164" fontId="2" fillId="0" borderId="49" xfId="1" applyNumberFormat="1" applyFont="1" applyFill="1" applyBorder="1" applyAlignment="1" applyProtection="1">
      <alignment horizontal="left" vertical="center"/>
    </xf>
    <xf numFmtId="164" fontId="2" fillId="0" borderId="50" xfId="1" applyNumberFormat="1" applyFont="1" applyFill="1" applyBorder="1" applyAlignment="1" applyProtection="1">
      <alignment horizontal="left" vertical="center"/>
    </xf>
    <xf numFmtId="164" fontId="2" fillId="0" borderId="63" xfId="1" applyNumberFormat="1" applyFont="1" applyFill="1" applyBorder="1" applyAlignment="1" applyProtection="1">
      <alignment horizontal="left" vertical="center"/>
    </xf>
    <xf numFmtId="0" fontId="7" fillId="0" borderId="50" xfId="1" applyFont="1" applyBorder="1" applyAlignment="1">
      <alignment horizontal="left" vertical="center"/>
    </xf>
    <xf numFmtId="0" fontId="5" fillId="0" borderId="0" xfId="1" applyFont="1" applyAlignment="1">
      <alignment horizontal="left"/>
    </xf>
    <xf numFmtId="0" fontId="8" fillId="0" borderId="0" xfId="1" applyFont="1" applyAlignment="1">
      <alignment horizontal="left"/>
    </xf>
    <xf numFmtId="0" fontId="7" fillId="0" borderId="0" xfId="1" applyFont="1" applyAlignment="1">
      <alignment horizontal="left"/>
    </xf>
    <xf numFmtId="0" fontId="2" fillId="7" borderId="28" xfId="1" applyFont="1" applyFill="1" applyBorder="1" applyAlignment="1" applyProtection="1">
      <alignment vertical="top" wrapText="1"/>
    </xf>
    <xf numFmtId="0" fontId="2" fillId="7" borderId="29" xfId="1" applyFont="1" applyFill="1" applyBorder="1" applyAlignment="1" applyProtection="1">
      <alignment vertical="top" wrapText="1"/>
    </xf>
    <xf numFmtId="0" fontId="2" fillId="7" borderId="71" xfId="1" applyFont="1" applyFill="1" applyBorder="1" applyAlignment="1" applyProtection="1">
      <alignment vertical="top" wrapText="1"/>
    </xf>
    <xf numFmtId="0" fontId="7" fillId="0" borderId="20" xfId="1" applyFont="1" applyBorder="1" applyAlignment="1">
      <alignment horizontal="left" vertical="center" indent="1"/>
    </xf>
    <xf numFmtId="0" fontId="7" fillId="0" borderId="0" xfId="1" applyFont="1" applyBorder="1" applyAlignment="1">
      <alignment horizontal="left" vertical="center" indent="1"/>
    </xf>
    <xf numFmtId="0" fontId="5" fillId="0" borderId="0" xfId="1" applyFont="1" applyAlignment="1">
      <alignment horizontal="left" wrapText="1"/>
    </xf>
    <xf numFmtId="0" fontId="7" fillId="6" borderId="0" xfId="1" applyFont="1" applyFill="1" applyBorder="1" applyAlignment="1">
      <alignment horizontal="left" vertical="center"/>
    </xf>
    <xf numFmtId="0" fontId="7" fillId="0" borderId="12" xfId="1" applyFont="1" applyBorder="1" applyAlignment="1">
      <alignment horizontal="left" vertical="center"/>
    </xf>
    <xf numFmtId="0" fontId="4" fillId="2" borderId="0" xfId="1" applyFont="1" applyFill="1" applyAlignment="1">
      <alignment horizontal="left"/>
    </xf>
    <xf numFmtId="0" fontId="4" fillId="2" borderId="0" xfId="1" applyFont="1" applyFill="1" applyAlignment="1">
      <alignment horizontal="right"/>
    </xf>
    <xf numFmtId="0" fontId="7" fillId="0" borderId="40" xfId="1" applyFont="1" applyBorder="1" applyAlignment="1">
      <alignment horizontal="left" vertical="center"/>
    </xf>
    <xf numFmtId="0" fontId="2" fillId="10" borderId="28" xfId="1" applyFont="1" applyFill="1" applyBorder="1" applyAlignment="1" applyProtection="1">
      <alignment horizontal="left" vertical="top" wrapText="1"/>
      <protection locked="0"/>
    </xf>
    <xf numFmtId="0" fontId="2" fillId="10" borderId="29" xfId="1" applyFont="1" applyFill="1" applyBorder="1" applyAlignment="1" applyProtection="1">
      <alignment horizontal="left" vertical="top" wrapText="1"/>
      <protection locked="0"/>
    </xf>
    <xf numFmtId="0" fontId="2" fillId="10" borderId="71" xfId="1" applyFont="1" applyFill="1" applyBorder="1" applyAlignment="1" applyProtection="1">
      <alignment horizontal="left" vertical="top" wrapText="1"/>
      <protection locked="0"/>
    </xf>
    <xf numFmtId="0" fontId="7" fillId="0" borderId="23" xfId="1" applyFont="1" applyBorder="1" applyAlignment="1">
      <alignment horizontal="left" vertical="top" wrapText="1"/>
    </xf>
    <xf numFmtId="0" fontId="7" fillId="0" borderId="38" xfId="1" applyFont="1" applyBorder="1" applyAlignment="1">
      <alignment horizontal="left" vertical="top" wrapText="1"/>
    </xf>
    <xf numFmtId="0" fontId="7" fillId="0" borderId="26" xfId="1" applyFont="1" applyBorder="1" applyAlignment="1">
      <alignment horizontal="left" vertical="top" wrapText="1"/>
    </xf>
    <xf numFmtId="0" fontId="7" fillId="6" borderId="16" xfId="1" applyFont="1" applyFill="1" applyBorder="1" applyAlignment="1">
      <alignment horizontal="left" vertical="center"/>
    </xf>
    <xf numFmtId="0" fontId="7" fillId="6" borderId="40" xfId="1" applyFont="1" applyFill="1" applyBorder="1" applyAlignment="1">
      <alignment horizontal="left" vertical="center"/>
    </xf>
    <xf numFmtId="0" fontId="7" fillId="6" borderId="41" xfId="1" applyFont="1" applyFill="1" applyBorder="1" applyAlignment="1">
      <alignment horizontal="left" vertical="center"/>
    </xf>
    <xf numFmtId="0" fontId="7" fillId="6" borderId="17" xfId="1" applyFont="1" applyFill="1" applyBorder="1" applyAlignment="1">
      <alignment horizontal="left" vertical="center"/>
    </xf>
    <xf numFmtId="0" fontId="7" fillId="6" borderId="12" xfId="1" applyFont="1" applyFill="1" applyBorder="1" applyAlignment="1">
      <alignment horizontal="left" vertical="center"/>
    </xf>
    <xf numFmtId="0" fontId="7" fillId="6" borderId="44" xfId="1" applyFont="1" applyFill="1" applyBorder="1" applyAlignment="1">
      <alignment horizontal="left" vertical="center"/>
    </xf>
    <xf numFmtId="0" fontId="7" fillId="6" borderId="11" xfId="1" applyFont="1" applyFill="1" applyBorder="1" applyAlignment="1">
      <alignment horizontal="left" vertical="center"/>
    </xf>
    <xf numFmtId="0" fontId="7" fillId="6" borderId="9" xfId="1" applyFont="1" applyFill="1" applyBorder="1" applyAlignment="1">
      <alignment horizontal="left" vertical="center"/>
    </xf>
    <xf numFmtId="0" fontId="7" fillId="0" borderId="11" xfId="1" applyFont="1" applyBorder="1" applyAlignment="1">
      <alignment horizontal="left" vertical="center"/>
    </xf>
    <xf numFmtId="0" fontId="7" fillId="0" borderId="9" xfId="1" applyFont="1" applyBorder="1" applyAlignment="1">
      <alignment horizontal="left" vertical="center"/>
    </xf>
    <xf numFmtId="0" fontId="7" fillId="6" borderId="49" xfId="1" applyFont="1" applyFill="1" applyBorder="1" applyAlignment="1">
      <alignment horizontal="left" vertical="center"/>
    </xf>
    <xf numFmtId="0" fontId="7" fillId="6" borderId="50" xfId="1" applyFont="1" applyFill="1" applyBorder="1" applyAlignment="1">
      <alignment horizontal="left" vertical="center"/>
    </xf>
    <xf numFmtId="0" fontId="7" fillId="6" borderId="73" xfId="1" applyFont="1" applyFill="1" applyBorder="1" applyAlignment="1">
      <alignment horizontal="left" vertical="center"/>
    </xf>
    <xf numFmtId="0" fontId="7" fillId="6" borderId="79" xfId="1" applyFont="1" applyFill="1" applyBorder="1" applyAlignment="1">
      <alignment horizontal="left" vertical="center"/>
    </xf>
    <xf numFmtId="0" fontId="7" fillId="6" borderId="75" xfId="1" applyFont="1" applyFill="1" applyBorder="1" applyAlignment="1">
      <alignment horizontal="left" vertical="center"/>
    </xf>
    <xf numFmtId="0" fontId="7" fillId="0" borderId="49" xfId="1" applyFont="1" applyBorder="1" applyAlignment="1">
      <alignment horizontal="left" vertical="center"/>
    </xf>
    <xf numFmtId="0" fontId="7" fillId="0" borderId="73" xfId="1" applyFont="1" applyBorder="1" applyAlignment="1">
      <alignment horizontal="left" vertical="center"/>
    </xf>
    <xf numFmtId="0" fontId="2" fillId="9" borderId="40" xfId="1" applyFont="1" applyFill="1" applyBorder="1" applyAlignment="1" applyProtection="1">
      <alignment horizontal="left"/>
    </xf>
    <xf numFmtId="0" fontId="2" fillId="9" borderId="41" xfId="1" applyFont="1" applyFill="1" applyBorder="1" applyAlignment="1" applyProtection="1">
      <alignment horizontal="left"/>
    </xf>
    <xf numFmtId="0" fontId="2" fillId="9" borderId="12" xfId="1" applyFont="1" applyFill="1" applyBorder="1" applyAlignment="1" applyProtection="1">
      <alignment horizontal="left"/>
    </xf>
    <xf numFmtId="0" fontId="2" fillId="9" borderId="44" xfId="1" applyFont="1" applyFill="1" applyBorder="1" applyAlignment="1" applyProtection="1">
      <alignment horizontal="left"/>
    </xf>
    <xf numFmtId="164" fontId="2" fillId="9" borderId="50" xfId="1" applyNumberFormat="1" applyFont="1" applyFill="1" applyBorder="1" applyAlignment="1" applyProtection="1">
      <alignment horizontal="left"/>
    </xf>
    <xf numFmtId="164" fontId="2" fillId="9" borderId="63" xfId="1" applyNumberFormat="1" applyFont="1" applyFill="1" applyBorder="1" applyAlignment="1" applyProtection="1">
      <alignment horizontal="left"/>
    </xf>
    <xf numFmtId="0" fontId="7" fillId="0" borderId="23" xfId="3" applyFont="1" applyBorder="1" applyAlignment="1">
      <alignment horizontal="left" vertical="top" wrapText="1" indent="1"/>
    </xf>
    <xf numFmtId="0" fontId="7" fillId="0" borderId="38" xfId="3" applyFont="1" applyBorder="1" applyAlignment="1">
      <alignment horizontal="left" vertical="top" wrapText="1" indent="1"/>
    </xf>
    <xf numFmtId="0" fontId="7" fillId="0" borderId="26" xfId="3" applyFont="1" applyBorder="1" applyAlignment="1">
      <alignment horizontal="left" vertical="top" wrapText="1" indent="1"/>
    </xf>
    <xf numFmtId="0" fontId="7" fillId="12" borderId="23" xfId="3" applyFont="1" applyFill="1" applyBorder="1" applyAlignment="1" applyProtection="1">
      <alignment horizontal="center" vertical="center" wrapText="1"/>
      <protection locked="0"/>
    </xf>
    <xf numFmtId="0" fontId="7" fillId="12" borderId="38" xfId="3" applyFont="1" applyFill="1" applyBorder="1" applyAlignment="1" applyProtection="1">
      <alignment horizontal="center" vertical="center" wrapText="1"/>
      <protection locked="0"/>
    </xf>
    <xf numFmtId="0" fontId="7" fillId="12" borderId="26" xfId="3" applyFont="1" applyFill="1" applyBorder="1" applyAlignment="1" applyProtection="1">
      <alignment horizontal="center" vertical="center" wrapText="1"/>
      <protection locked="0"/>
    </xf>
    <xf numFmtId="0" fontId="7" fillId="12" borderId="23" xfId="3" applyFont="1" applyFill="1" applyBorder="1" applyAlignment="1">
      <alignment horizontal="left" vertical="center" wrapText="1" indent="1"/>
    </xf>
    <xf numFmtId="0" fontId="7" fillId="12" borderId="38" xfId="3" applyFont="1" applyFill="1" applyBorder="1" applyAlignment="1">
      <alignment horizontal="left" vertical="center" wrapText="1" indent="1"/>
    </xf>
    <xf numFmtId="0" fontId="7" fillId="12" borderId="26" xfId="3" applyFont="1" applyFill="1" applyBorder="1" applyAlignment="1">
      <alignment horizontal="left" vertical="center" wrapText="1" indent="1"/>
    </xf>
    <xf numFmtId="0" fontId="4" fillId="0" borderId="23" xfId="3" applyFont="1" applyBorder="1" applyAlignment="1">
      <alignment horizontal="left" vertical="top" wrapText="1" indent="1"/>
    </xf>
    <xf numFmtId="0" fontId="4" fillId="0" borderId="26" xfId="3" applyFont="1" applyBorder="1" applyAlignment="1">
      <alignment horizontal="left" vertical="top" wrapText="1" indent="1"/>
    </xf>
    <xf numFmtId="0" fontId="7" fillId="0" borderId="23" xfId="3" applyFont="1" applyBorder="1" applyAlignment="1" applyProtection="1">
      <alignment horizontal="center" vertical="center" wrapText="1"/>
      <protection locked="0"/>
    </xf>
    <xf numFmtId="0" fontId="7" fillId="0" borderId="38" xfId="3" applyFont="1" applyBorder="1" applyAlignment="1" applyProtection="1">
      <alignment horizontal="center" vertical="center" wrapText="1"/>
      <protection locked="0"/>
    </xf>
    <xf numFmtId="0" fontId="7" fillId="0" borderId="26" xfId="3" applyFont="1" applyBorder="1" applyAlignment="1" applyProtection="1">
      <alignment horizontal="center" vertical="center" wrapText="1"/>
      <protection locked="0"/>
    </xf>
    <xf numFmtId="0" fontId="7" fillId="0" borderId="23" xfId="3" applyFont="1" applyBorder="1" applyAlignment="1">
      <alignment horizontal="left" vertical="center" wrapText="1" indent="1"/>
    </xf>
    <xf numFmtId="0" fontId="7" fillId="0" borderId="38" xfId="3" applyFont="1" applyBorder="1" applyAlignment="1">
      <alignment horizontal="left" vertical="center" wrapText="1" indent="1"/>
    </xf>
    <xf numFmtId="0" fontId="7" fillId="0" borderId="26" xfId="3" applyFont="1" applyBorder="1" applyAlignment="1">
      <alignment horizontal="left" vertical="center" wrapText="1" indent="1"/>
    </xf>
    <xf numFmtId="0" fontId="7" fillId="0" borderId="9" xfId="3" applyFont="1" applyBorder="1" applyAlignment="1">
      <alignment horizontal="left" vertical="center"/>
    </xf>
    <xf numFmtId="0" fontId="7" fillId="0" borderId="11" xfId="3" applyFont="1" applyBorder="1" applyAlignment="1">
      <alignment horizontal="left" vertical="center"/>
    </xf>
    <xf numFmtId="0" fontId="2" fillId="7" borderId="9" xfId="3" applyFont="1" applyFill="1" applyBorder="1" applyAlignment="1" applyProtection="1">
      <alignment horizontal="left" vertical="center"/>
      <protection locked="0"/>
    </xf>
    <xf numFmtId="0" fontId="2" fillId="7" borderId="10" xfId="3" applyFont="1" applyFill="1" applyBorder="1" applyAlignment="1" applyProtection="1">
      <alignment horizontal="left" vertical="center"/>
      <protection locked="0"/>
    </xf>
    <xf numFmtId="0" fontId="2" fillId="7" borderId="11" xfId="3" applyFont="1" applyFill="1" applyBorder="1" applyAlignment="1" applyProtection="1">
      <alignment horizontal="left" vertical="center"/>
      <protection locked="0"/>
    </xf>
    <xf numFmtId="164" fontId="2" fillId="7" borderId="9" xfId="3" applyNumberFormat="1" applyFont="1" applyFill="1" applyBorder="1" applyAlignment="1" applyProtection="1">
      <alignment horizontal="left" vertical="center"/>
      <protection locked="0"/>
    </xf>
    <xf numFmtId="164" fontId="2" fillId="7" borderId="10" xfId="3" applyNumberFormat="1" applyFont="1" applyFill="1" applyBorder="1" applyAlignment="1" applyProtection="1">
      <alignment horizontal="left" vertical="center"/>
      <protection locked="0"/>
    </xf>
    <xf numFmtId="164" fontId="2" fillId="7" borderId="11" xfId="3" applyNumberFormat="1" applyFont="1" applyFill="1" applyBorder="1" applyAlignment="1" applyProtection="1">
      <alignment horizontal="left" vertical="center"/>
      <protection locked="0"/>
    </xf>
    <xf numFmtId="0" fontId="59" fillId="0" borderId="0" xfId="3" applyAlignment="1">
      <alignment horizontal="center"/>
    </xf>
    <xf numFmtId="0" fontId="25" fillId="0" borderId="0" xfId="3" applyFont="1" applyAlignment="1">
      <alignment horizontal="center"/>
    </xf>
    <xf numFmtId="0" fontId="7" fillId="0" borderId="9" xfId="2" applyFont="1" applyBorder="1" applyAlignment="1">
      <alignment vertical="center"/>
    </xf>
    <xf numFmtId="0" fontId="7" fillId="0" borderId="10" xfId="2" applyFont="1" applyBorder="1" applyAlignment="1">
      <alignment vertical="center"/>
    </xf>
    <xf numFmtId="0" fontId="57" fillId="0" borderId="9" xfId="2" applyFont="1" applyBorder="1" applyAlignment="1">
      <alignment vertical="center"/>
    </xf>
    <xf numFmtId="0" fontId="57" fillId="0" borderId="10" xfId="2" applyFont="1" applyBorder="1" applyAlignment="1">
      <alignment vertical="center"/>
    </xf>
    <xf numFmtId="0" fontId="7" fillId="6" borderId="0" xfId="2" applyFont="1" applyFill="1" applyAlignment="1">
      <alignment vertical="center" wrapText="1"/>
    </xf>
    <xf numFmtId="0" fontId="7" fillId="0" borderId="0" xfId="2" applyFont="1" applyAlignment="1">
      <alignment vertical="center" wrapText="1"/>
    </xf>
    <xf numFmtId="0" fontId="43" fillId="0" borderId="0" xfId="2" applyFont="1" applyAlignment="1">
      <alignment horizontal="left"/>
    </xf>
    <xf numFmtId="0" fontId="4" fillId="0" borderId="0" xfId="2" applyFont="1" applyAlignment="1">
      <alignment horizontal="left"/>
    </xf>
    <xf numFmtId="0" fontId="7" fillId="0" borderId="12" xfId="2" applyFont="1" applyBorder="1" applyAlignment="1">
      <alignment horizontal="left"/>
    </xf>
    <xf numFmtId="164" fontId="53" fillId="7" borderId="12" xfId="2" applyNumberFormat="1" applyFill="1" applyBorder="1" applyAlignment="1" applyProtection="1">
      <alignment horizontal="left"/>
      <protection locked="0"/>
    </xf>
    <xf numFmtId="0" fontId="53" fillId="7" borderId="12" xfId="2" applyFill="1" applyBorder="1" applyAlignment="1" applyProtection="1">
      <alignment horizontal="left"/>
      <protection locked="0"/>
    </xf>
    <xf numFmtId="0" fontId="53" fillId="0" borderId="0" xfId="2" applyAlignment="1">
      <alignment horizontal="center"/>
    </xf>
    <xf numFmtId="0" fontId="25" fillId="0" borderId="0" xfId="2" applyFont="1" applyAlignment="1">
      <alignment horizontal="center"/>
    </xf>
    <xf numFmtId="0" fontId="24" fillId="0" borderId="0" xfId="2" applyFont="1" applyFill="1" applyBorder="1" applyAlignment="1">
      <alignment horizontal="center" vertical="center"/>
    </xf>
    <xf numFmtId="164" fontId="2" fillId="7" borderId="20" xfId="2" applyNumberFormat="1" applyFont="1" applyFill="1" applyBorder="1" applyAlignment="1" applyProtection="1">
      <alignment horizontal="left" vertical="center" wrapText="1" indent="1"/>
      <protection locked="0"/>
    </xf>
    <xf numFmtId="164" fontId="2" fillId="7" borderId="0" xfId="2" applyNumberFormat="1" applyFont="1" applyFill="1" applyBorder="1" applyAlignment="1" applyProtection="1">
      <alignment horizontal="left" vertical="center" wrapText="1" indent="1"/>
      <protection locked="0"/>
    </xf>
    <xf numFmtId="164" fontId="2" fillId="7" borderId="24" xfId="2" applyNumberFormat="1" applyFont="1" applyFill="1" applyBorder="1" applyAlignment="1" applyProtection="1">
      <alignment horizontal="left" vertical="center" wrapText="1" indent="1"/>
      <protection locked="0"/>
    </xf>
    <xf numFmtId="0" fontId="2" fillId="0" borderId="47" xfId="2" applyFont="1" applyBorder="1" applyAlignment="1">
      <alignment horizontal="left" vertical="center" indent="1"/>
    </xf>
    <xf numFmtId="0" fontId="2" fillId="0" borderId="49" xfId="2" applyFont="1" applyBorder="1" applyAlignment="1">
      <alignment horizontal="left" vertical="center" indent="1"/>
    </xf>
    <xf numFmtId="164" fontId="2" fillId="7" borderId="73" xfId="2" applyNumberFormat="1" applyFont="1" applyFill="1" applyBorder="1" applyAlignment="1" applyProtection="1">
      <alignment horizontal="left" vertical="center"/>
      <protection locked="0"/>
    </xf>
    <xf numFmtId="164" fontId="2" fillId="7" borderId="48" xfId="2" applyNumberFormat="1" applyFont="1" applyFill="1" applyBorder="1" applyAlignment="1" applyProtection="1">
      <alignment horizontal="left" vertical="center"/>
      <protection locked="0"/>
    </xf>
    <xf numFmtId="164" fontId="2" fillId="7" borderId="81" xfId="2" applyNumberFormat="1" applyFont="1" applyFill="1" applyBorder="1" applyAlignment="1" applyProtection="1">
      <alignment horizontal="left" vertical="center"/>
      <protection locked="0"/>
    </xf>
    <xf numFmtId="0" fontId="2" fillId="0" borderId="20" xfId="2" applyFont="1" applyBorder="1" applyAlignment="1">
      <alignment horizontal="left" vertical="center" indent="1"/>
    </xf>
    <xf numFmtId="0" fontId="2" fillId="0" borderId="24" xfId="2" applyFont="1" applyBorder="1" applyAlignment="1">
      <alignment horizontal="left" vertical="center" indent="1"/>
    </xf>
    <xf numFmtId="0" fontId="2" fillId="0" borderId="19" xfId="2" applyFont="1" applyBorder="1" applyAlignment="1">
      <alignment horizontal="left" vertical="center" indent="1"/>
    </xf>
    <xf numFmtId="0" fontId="2" fillId="0" borderId="22" xfId="2" applyFont="1" applyBorder="1" applyAlignment="1">
      <alignment horizontal="left" vertical="center" indent="1"/>
    </xf>
    <xf numFmtId="0" fontId="2" fillId="0" borderId="0" xfId="2" applyFont="1" applyBorder="1" applyAlignment="1">
      <alignment horizontal="left" vertical="center" indent="1"/>
    </xf>
    <xf numFmtId="0" fontId="2" fillId="0" borderId="42" xfId="2" applyFont="1" applyBorder="1" applyAlignment="1">
      <alignment horizontal="left" vertical="center" indent="1"/>
    </xf>
    <xf numFmtId="0" fontId="2" fillId="0" borderId="11" xfId="2" applyFont="1" applyBorder="1" applyAlignment="1">
      <alignment horizontal="left" vertical="center" indent="1"/>
    </xf>
    <xf numFmtId="0" fontId="2" fillId="7" borderId="9" xfId="2" applyFont="1" applyFill="1" applyBorder="1" applyAlignment="1" applyProtection="1">
      <alignment horizontal="left" vertical="center"/>
      <protection locked="0"/>
    </xf>
    <xf numFmtId="0" fontId="2" fillId="7" borderId="10" xfId="2" applyFont="1" applyFill="1" applyBorder="1" applyAlignment="1" applyProtection="1">
      <alignment horizontal="left" vertical="center"/>
      <protection locked="0"/>
    </xf>
    <xf numFmtId="0" fontId="2" fillId="7" borderId="58" xfId="2" applyFont="1" applyFill="1" applyBorder="1" applyAlignment="1" applyProtection="1">
      <alignment horizontal="left" vertical="center"/>
      <protection locked="0"/>
    </xf>
    <xf numFmtId="0" fontId="2" fillId="0" borderId="0" xfId="2" applyFont="1" applyAlignment="1">
      <alignment horizontal="center"/>
    </xf>
    <xf numFmtId="0" fontId="3" fillId="0" borderId="0" xfId="2" applyFont="1" applyAlignment="1">
      <alignment horizontal="center"/>
    </xf>
    <xf numFmtId="0" fontId="54" fillId="0" borderId="0" xfId="2" applyFont="1" applyFill="1" applyBorder="1" applyAlignment="1">
      <alignment horizontal="center"/>
    </xf>
    <xf numFmtId="0" fontId="2" fillId="0" borderId="62" xfId="2" applyFont="1" applyBorder="1" applyAlignment="1">
      <alignment horizontal="left" vertical="center" indent="1"/>
    </xf>
    <xf numFmtId="0" fontId="2" fillId="0" borderId="79" xfId="2" applyFont="1" applyBorder="1" applyAlignment="1">
      <alignment horizontal="left" vertical="center" indent="1"/>
    </xf>
    <xf numFmtId="0" fontId="2" fillId="7" borderId="75" xfId="2" applyFont="1" applyFill="1" applyBorder="1" applyAlignment="1" applyProtection="1">
      <alignment vertical="center"/>
      <protection locked="0"/>
    </xf>
    <xf numFmtId="0" fontId="2" fillId="7" borderId="72" xfId="2" applyFont="1" applyFill="1" applyBorder="1" applyAlignment="1" applyProtection="1">
      <alignment vertical="center"/>
      <protection locked="0"/>
    </xf>
    <xf numFmtId="0" fontId="2" fillId="7" borderId="52" xfId="2" applyFont="1" applyFill="1" applyBorder="1" applyAlignment="1" applyProtection="1">
      <alignment vertical="center"/>
      <protection locked="0"/>
    </xf>
  </cellXfs>
  <cellStyles count="4">
    <cellStyle name="Standaard" xfId="0" builtinId="0"/>
    <cellStyle name="Standaard 2" xfId="1"/>
    <cellStyle name="Standaard 3" xfId="2"/>
    <cellStyle name="Standaard 4" xfId="3"/>
  </cellStyles>
  <dxfs count="137">
    <dxf>
      <fill>
        <patternFill>
          <bgColor indexed="26"/>
        </patternFill>
      </fill>
    </dxf>
    <dxf>
      <font>
        <condense val="0"/>
        <extend val="0"/>
        <color indexed="9"/>
      </font>
      <fill>
        <patternFill>
          <bgColor indexed="10"/>
        </patternFill>
      </fill>
    </dxf>
    <dxf>
      <fill>
        <patternFill>
          <bgColor indexed="11"/>
        </patternFill>
      </fill>
    </dxf>
    <dxf>
      <font>
        <condense val="0"/>
        <extend val="0"/>
        <color indexed="9"/>
      </font>
      <fill>
        <patternFill>
          <bgColor indexed="10"/>
        </patternFill>
      </fill>
    </dxf>
    <dxf>
      <font>
        <condense val="0"/>
        <extend val="0"/>
        <color indexed="9"/>
      </font>
      <fill>
        <patternFill>
          <bgColor indexed="10"/>
        </patternFill>
      </fill>
    </dxf>
    <dxf>
      <fill>
        <patternFill>
          <bgColor indexed="11"/>
        </patternFill>
      </fill>
    </dxf>
    <dxf>
      <fill>
        <patternFill>
          <bgColor indexed="11"/>
        </patternFill>
      </fill>
    </dxf>
    <dxf>
      <font>
        <condense val="0"/>
        <extend val="0"/>
        <color indexed="9"/>
      </font>
      <fill>
        <patternFill>
          <bgColor indexed="10"/>
        </patternFill>
      </fill>
    </dxf>
    <dxf>
      <fill>
        <patternFill>
          <bgColor indexed="11"/>
        </patternFill>
      </fill>
    </dxf>
    <dxf>
      <font>
        <condense val="0"/>
        <extend val="0"/>
        <color indexed="9"/>
      </font>
      <fill>
        <patternFill>
          <bgColor indexed="10"/>
        </patternFill>
      </fill>
    </dxf>
    <dxf>
      <fill>
        <patternFill>
          <bgColor indexed="41"/>
        </patternFill>
      </fill>
    </dxf>
    <dxf>
      <fill>
        <patternFill>
          <bgColor indexed="44"/>
        </patternFill>
      </fill>
    </dxf>
    <dxf>
      <font>
        <condense val="0"/>
        <extend val="0"/>
        <color indexed="9"/>
      </font>
      <fill>
        <patternFill>
          <bgColor indexed="12"/>
        </patternFill>
      </fill>
    </dxf>
    <dxf>
      <font>
        <condense val="0"/>
        <extend val="0"/>
        <color indexed="9"/>
      </font>
    </dxf>
    <dxf>
      <font>
        <condense val="0"/>
        <extend val="0"/>
        <color indexed="31"/>
      </font>
      <fill>
        <patternFill>
          <bgColor indexed="31"/>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31"/>
        </patternFill>
      </fill>
    </dxf>
    <dxf>
      <font>
        <condense val="0"/>
        <extend val="0"/>
        <color auto="1"/>
      </font>
      <fill>
        <patternFill>
          <bgColor indexed="9"/>
        </patternFill>
      </fill>
    </dxf>
    <dxf>
      <font>
        <condense val="0"/>
        <extend val="0"/>
        <color auto="1"/>
      </font>
      <fill>
        <patternFill>
          <bgColor indexed="9"/>
        </patternFill>
      </fill>
    </dxf>
    <dxf>
      <fill>
        <patternFill>
          <bgColor indexed="31"/>
        </patternFill>
      </fill>
    </dxf>
    <dxf>
      <font>
        <condense val="0"/>
        <extend val="0"/>
        <color indexed="9"/>
      </font>
      <fill>
        <patternFill>
          <bgColor indexed="10"/>
        </patternFill>
      </fill>
    </dxf>
    <dxf>
      <font>
        <condense val="0"/>
        <extend val="0"/>
        <color indexed="9"/>
      </font>
      <fill>
        <patternFill>
          <bgColor indexed="10"/>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ont>
        <condense val="0"/>
        <extend val="0"/>
        <color indexed="9"/>
      </font>
      <fill>
        <patternFill>
          <bgColor indexed="10"/>
        </patternFill>
      </fill>
    </dxf>
    <dxf>
      <fill>
        <patternFill>
          <bgColor indexed="11"/>
        </patternFill>
      </fill>
    </dxf>
    <dxf>
      <font>
        <condense val="0"/>
        <extend val="0"/>
        <color indexed="9"/>
      </font>
      <fill>
        <patternFill>
          <bgColor indexed="10"/>
        </patternFill>
      </fill>
    </dxf>
    <dxf>
      <fill>
        <patternFill>
          <bgColor indexed="11"/>
        </patternFill>
      </fill>
    </dxf>
    <dxf>
      <font>
        <condense val="0"/>
        <extend val="0"/>
        <color indexed="9"/>
      </font>
      <fill>
        <patternFill>
          <bgColor indexed="10"/>
        </patternFill>
      </fill>
    </dxf>
    <dxf>
      <fill>
        <patternFill>
          <bgColor indexed="11"/>
        </patternFill>
      </fill>
    </dxf>
    <dxf>
      <font>
        <condense val="0"/>
        <extend val="0"/>
        <color indexed="9"/>
      </font>
      <fill>
        <patternFill>
          <bgColor indexed="10"/>
        </patternFill>
      </fill>
    </dxf>
    <dxf>
      <fill>
        <patternFill>
          <bgColor indexed="11"/>
        </patternFill>
      </fill>
    </dxf>
    <dxf>
      <font>
        <condense val="0"/>
        <extend val="0"/>
        <color indexed="9"/>
      </font>
      <fill>
        <patternFill>
          <bgColor indexed="10"/>
        </patternFill>
      </fill>
    </dxf>
    <dxf>
      <fill>
        <patternFill>
          <bgColor indexed="11"/>
        </patternFill>
      </fill>
    </dxf>
    <dxf>
      <font>
        <condense val="0"/>
        <extend val="0"/>
        <color indexed="9"/>
      </font>
      <fill>
        <patternFill>
          <bgColor indexed="10"/>
        </patternFill>
      </fill>
    </dxf>
    <dxf>
      <fill>
        <patternFill>
          <bgColor indexed="11"/>
        </patternFill>
      </fill>
    </dxf>
    <dxf>
      <font>
        <condense val="0"/>
        <extend val="0"/>
        <color indexed="9"/>
      </font>
      <fill>
        <patternFill>
          <bgColor indexed="10"/>
        </patternFill>
      </fill>
    </dxf>
    <dxf>
      <fill>
        <patternFill>
          <bgColor indexed="11"/>
        </patternFill>
      </fill>
    </dxf>
    <dxf>
      <font>
        <condense val="0"/>
        <extend val="0"/>
        <color indexed="26"/>
      </font>
      <fill>
        <patternFill>
          <bgColor indexed="26"/>
        </patternFill>
      </fill>
    </dxf>
    <dxf>
      <fill>
        <patternFill>
          <bgColor indexed="31"/>
        </patternFill>
      </fill>
    </dxf>
    <dxf>
      <font>
        <condense val="0"/>
        <extend val="0"/>
        <color indexed="26"/>
      </font>
      <fill>
        <patternFill>
          <bgColor indexed="26"/>
        </patternFill>
      </fill>
    </dxf>
    <dxf>
      <font>
        <condense val="0"/>
        <extend val="0"/>
        <color indexed="10"/>
      </font>
      <fill>
        <patternFill>
          <bgColor indexed="10"/>
        </patternFill>
      </fill>
    </dxf>
    <dxf>
      <font>
        <condense val="0"/>
        <extend val="0"/>
        <color indexed="26"/>
      </font>
      <fill>
        <patternFill>
          <bgColor indexed="26"/>
        </patternFill>
      </fill>
    </dxf>
    <dxf>
      <font>
        <condense val="0"/>
        <extend val="0"/>
        <color indexed="11"/>
      </font>
      <fill>
        <patternFill>
          <bgColor indexed="11"/>
        </patternFill>
      </fill>
    </dxf>
    <dxf>
      <font>
        <condense val="0"/>
        <extend val="0"/>
        <color indexed="9"/>
      </font>
      <fill>
        <patternFill>
          <bgColor indexed="10"/>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ont>
        <condense val="0"/>
        <extend val="0"/>
        <color indexed="9"/>
      </font>
      <fill>
        <patternFill>
          <bgColor indexed="10"/>
        </patternFill>
      </fill>
    </dxf>
    <dxf>
      <fill>
        <patternFill>
          <bgColor indexed="11"/>
        </patternFill>
      </fill>
    </dxf>
    <dxf>
      <fill>
        <patternFill>
          <bgColor indexed="11"/>
        </patternFill>
      </fill>
    </dxf>
    <dxf>
      <font>
        <condense val="0"/>
        <extend val="0"/>
        <color indexed="9"/>
      </font>
      <fill>
        <patternFill>
          <bgColor indexed="10"/>
        </patternFill>
      </fill>
    </dxf>
    <dxf>
      <fill>
        <patternFill>
          <bgColor indexed="11"/>
        </patternFill>
      </fill>
    </dxf>
    <dxf>
      <fill>
        <patternFill>
          <bgColor indexed="11"/>
        </patternFill>
      </fill>
    </dxf>
    <dxf>
      <fill>
        <patternFill>
          <bgColor indexed="11"/>
        </patternFill>
      </fill>
    </dxf>
    <dxf>
      <font>
        <condense val="0"/>
        <extend val="0"/>
        <color indexed="9"/>
      </font>
      <fill>
        <patternFill>
          <bgColor indexed="10"/>
        </patternFill>
      </fill>
    </dxf>
    <dxf>
      <font>
        <condense val="0"/>
        <extend val="0"/>
        <color indexed="26"/>
      </font>
    </dxf>
    <dxf>
      <fill>
        <patternFill>
          <bgColor indexed="13"/>
        </patternFill>
      </fill>
    </dxf>
    <dxf>
      <fill>
        <patternFill>
          <bgColor indexed="11"/>
        </patternFill>
      </fill>
    </dxf>
    <dxf>
      <font>
        <condense val="0"/>
        <extend val="0"/>
        <color indexed="26"/>
      </font>
    </dxf>
    <dxf>
      <font>
        <condense val="0"/>
        <extend val="0"/>
        <color indexed="9"/>
      </font>
      <fill>
        <patternFill>
          <bgColor indexed="10"/>
        </patternFill>
      </fill>
    </dxf>
    <dxf>
      <font>
        <condense val="0"/>
        <extend val="0"/>
        <color indexed="26"/>
      </font>
    </dxf>
    <dxf>
      <fill>
        <patternFill>
          <bgColor indexed="13"/>
        </patternFill>
      </fill>
    </dxf>
    <dxf>
      <fill>
        <patternFill>
          <bgColor rgb="FF00B0F0"/>
        </patternFill>
      </fill>
    </dxf>
    <dxf>
      <fill>
        <patternFill>
          <bgColor indexed="11"/>
        </patternFill>
      </fill>
    </dxf>
    <dxf>
      <font>
        <condense val="0"/>
        <extend val="0"/>
        <color indexed="9"/>
      </font>
      <fill>
        <patternFill>
          <bgColor indexed="10"/>
        </patternFill>
      </fill>
    </dxf>
    <dxf>
      <fill>
        <patternFill>
          <bgColor indexed="13"/>
        </patternFill>
      </fill>
    </dxf>
    <dxf>
      <fill>
        <patternFill>
          <bgColor indexed="40"/>
        </patternFill>
      </fill>
    </dxf>
    <dxf>
      <font>
        <condense val="0"/>
        <extend val="0"/>
        <color indexed="9"/>
      </font>
    </dxf>
    <dxf>
      <fill>
        <patternFill>
          <bgColor indexed="11"/>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10"/>
      </font>
    </dxf>
    <dxf>
      <font>
        <condense val="0"/>
        <extend val="0"/>
        <color indexed="9"/>
      </font>
    </dxf>
    <dxf>
      <fill>
        <patternFill>
          <bgColor indexed="13"/>
        </patternFill>
      </fill>
    </dxf>
    <dxf>
      <fill>
        <patternFill>
          <bgColor indexed="40"/>
        </patternFill>
      </fill>
    </dxf>
    <dxf>
      <font>
        <condense val="0"/>
        <extend val="0"/>
        <color indexed="9"/>
      </font>
    </dxf>
    <dxf>
      <fill>
        <patternFill>
          <bgColor indexed="11"/>
        </patternFill>
      </fill>
    </dxf>
    <dxf>
      <font>
        <condense val="0"/>
        <extend val="0"/>
        <color auto="1"/>
      </font>
      <fill>
        <patternFill>
          <bgColor indexed="13"/>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9"/>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ont>
        <condense val="0"/>
        <extend val="0"/>
        <color indexed="9"/>
      </font>
      <fill>
        <patternFill>
          <bgColor indexed="10"/>
        </patternFill>
      </fill>
    </dxf>
    <dxf>
      <fill>
        <patternFill>
          <bgColor indexed="11"/>
        </patternFill>
      </fill>
    </dxf>
    <dxf>
      <fill>
        <patternFill>
          <bgColor indexed="11"/>
        </patternFill>
      </fill>
    </dxf>
    <dxf>
      <fill>
        <patternFill>
          <bgColor indexed="11"/>
        </patternFill>
      </fill>
    </dxf>
    <dxf>
      <fill>
        <patternFill>
          <bgColor indexed="11"/>
        </patternFill>
      </fill>
    </dxf>
    <dxf>
      <font>
        <condense val="0"/>
        <extend val="0"/>
        <color indexed="9"/>
      </font>
      <fill>
        <patternFill>
          <bgColor indexed="10"/>
        </patternFill>
      </fill>
    </dxf>
    <dxf>
      <fill>
        <patternFill>
          <bgColor indexed="11"/>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fmlaLink="G12" lockText="1" noThreeD="1"/>
</file>

<file path=xl/ctrlProps/ctrlProp10.xml><?xml version="1.0" encoding="utf-8"?>
<formControlPr xmlns="http://schemas.microsoft.com/office/spreadsheetml/2009/9/main" objectType="CheckBox" fmlaLink="G21" lockText="1" noThreeD="1"/>
</file>

<file path=xl/ctrlProps/ctrlProp100.xml><?xml version="1.0" encoding="utf-8"?>
<formControlPr xmlns="http://schemas.microsoft.com/office/spreadsheetml/2009/9/main" objectType="CheckBox" fmlaLink="O75" lockText="1" noThreeD="1"/>
</file>

<file path=xl/ctrlProps/ctrlProp101.xml><?xml version="1.0" encoding="utf-8"?>
<formControlPr xmlns="http://schemas.microsoft.com/office/spreadsheetml/2009/9/main" objectType="CheckBox" fmlaLink="P75" lockText="1" noThreeD="1"/>
</file>

<file path=xl/ctrlProps/ctrlProp102.xml><?xml version="1.0" encoding="utf-8"?>
<formControlPr xmlns="http://schemas.microsoft.com/office/spreadsheetml/2009/9/main" objectType="CheckBox" fmlaLink="N76" lockText="1" noThreeD="1"/>
</file>

<file path=xl/ctrlProps/ctrlProp103.xml><?xml version="1.0" encoding="utf-8"?>
<formControlPr xmlns="http://schemas.microsoft.com/office/spreadsheetml/2009/9/main" objectType="CheckBox" fmlaLink="O76" lockText="1" noThreeD="1"/>
</file>

<file path=xl/ctrlProps/ctrlProp104.xml><?xml version="1.0" encoding="utf-8"?>
<formControlPr xmlns="http://schemas.microsoft.com/office/spreadsheetml/2009/9/main" objectType="CheckBox" fmlaLink="P76" lockText="1" noThreeD="1"/>
</file>

<file path=xl/ctrlProps/ctrlProp105.xml><?xml version="1.0" encoding="utf-8"?>
<formControlPr xmlns="http://schemas.microsoft.com/office/spreadsheetml/2009/9/main" objectType="CheckBox" fmlaLink="N77" lockText="1" noThreeD="1"/>
</file>

<file path=xl/ctrlProps/ctrlProp106.xml><?xml version="1.0" encoding="utf-8"?>
<formControlPr xmlns="http://schemas.microsoft.com/office/spreadsheetml/2009/9/main" objectType="CheckBox" fmlaLink="O77" lockText="1" noThreeD="1"/>
</file>

<file path=xl/ctrlProps/ctrlProp107.xml><?xml version="1.0" encoding="utf-8"?>
<formControlPr xmlns="http://schemas.microsoft.com/office/spreadsheetml/2009/9/main" objectType="CheckBox" fmlaLink="P77" lockText="1" noThreeD="1"/>
</file>

<file path=xl/ctrlProps/ctrlProp108.xml><?xml version="1.0" encoding="utf-8"?>
<formControlPr xmlns="http://schemas.microsoft.com/office/spreadsheetml/2009/9/main" objectType="CheckBox" fmlaLink="N78" lockText="1" noThreeD="1"/>
</file>

<file path=xl/ctrlProps/ctrlProp109.xml><?xml version="1.0" encoding="utf-8"?>
<formControlPr xmlns="http://schemas.microsoft.com/office/spreadsheetml/2009/9/main" objectType="CheckBox" fmlaLink="O78" lockText="1" noThreeD="1"/>
</file>

<file path=xl/ctrlProps/ctrlProp11.xml><?xml version="1.0" encoding="utf-8"?>
<formControlPr xmlns="http://schemas.microsoft.com/office/spreadsheetml/2009/9/main" objectType="CheckBox" fmlaLink="G22" lockText="1" noThreeD="1"/>
</file>

<file path=xl/ctrlProps/ctrlProp110.xml><?xml version="1.0" encoding="utf-8"?>
<formControlPr xmlns="http://schemas.microsoft.com/office/spreadsheetml/2009/9/main" objectType="CheckBox" fmlaLink="P78" lockText="1" noThreeD="1"/>
</file>

<file path=xl/ctrlProps/ctrlProp111.xml><?xml version="1.0" encoding="utf-8"?>
<formControlPr xmlns="http://schemas.microsoft.com/office/spreadsheetml/2009/9/main" objectType="CheckBox" fmlaLink="Q75" lockText="1" noThreeD="1"/>
</file>

<file path=xl/ctrlProps/ctrlProp112.xml><?xml version="1.0" encoding="utf-8"?>
<formControlPr xmlns="http://schemas.microsoft.com/office/spreadsheetml/2009/9/main" objectType="CheckBox" fmlaLink="R75" lockText="1" noThreeD="1"/>
</file>

<file path=xl/ctrlProps/ctrlProp113.xml><?xml version="1.0" encoding="utf-8"?>
<formControlPr xmlns="http://schemas.microsoft.com/office/spreadsheetml/2009/9/main" objectType="CheckBox" fmlaLink="S75" lockText="1" noThreeD="1"/>
</file>

<file path=xl/ctrlProps/ctrlProp114.xml><?xml version="1.0" encoding="utf-8"?>
<formControlPr xmlns="http://schemas.microsoft.com/office/spreadsheetml/2009/9/main" objectType="CheckBox" fmlaLink="Q76" lockText="1" noThreeD="1"/>
</file>

<file path=xl/ctrlProps/ctrlProp115.xml><?xml version="1.0" encoding="utf-8"?>
<formControlPr xmlns="http://schemas.microsoft.com/office/spreadsheetml/2009/9/main" objectType="CheckBox" fmlaLink="R76" lockText="1" noThreeD="1"/>
</file>

<file path=xl/ctrlProps/ctrlProp116.xml><?xml version="1.0" encoding="utf-8"?>
<formControlPr xmlns="http://schemas.microsoft.com/office/spreadsheetml/2009/9/main" objectType="CheckBox" fmlaLink="S76" lockText="1" noThreeD="1"/>
</file>

<file path=xl/ctrlProps/ctrlProp117.xml><?xml version="1.0" encoding="utf-8"?>
<formControlPr xmlns="http://schemas.microsoft.com/office/spreadsheetml/2009/9/main" objectType="CheckBox" fmlaLink="Q77" lockText="1" noThreeD="1"/>
</file>

<file path=xl/ctrlProps/ctrlProp118.xml><?xml version="1.0" encoding="utf-8"?>
<formControlPr xmlns="http://schemas.microsoft.com/office/spreadsheetml/2009/9/main" objectType="CheckBox" fmlaLink="R77" lockText="1" noThreeD="1"/>
</file>

<file path=xl/ctrlProps/ctrlProp119.xml><?xml version="1.0" encoding="utf-8"?>
<formControlPr xmlns="http://schemas.microsoft.com/office/spreadsheetml/2009/9/main" objectType="CheckBox" fmlaLink="S77" lockText="1" noThreeD="1"/>
</file>

<file path=xl/ctrlProps/ctrlProp12.xml><?xml version="1.0" encoding="utf-8"?>
<formControlPr xmlns="http://schemas.microsoft.com/office/spreadsheetml/2009/9/main" objectType="CheckBox" fmlaLink="G24" lockText="1" noThreeD="1"/>
</file>

<file path=xl/ctrlProps/ctrlProp120.xml><?xml version="1.0" encoding="utf-8"?>
<formControlPr xmlns="http://schemas.microsoft.com/office/spreadsheetml/2009/9/main" objectType="CheckBox" fmlaLink="Q78" lockText="1" noThreeD="1"/>
</file>

<file path=xl/ctrlProps/ctrlProp121.xml><?xml version="1.0" encoding="utf-8"?>
<formControlPr xmlns="http://schemas.microsoft.com/office/spreadsheetml/2009/9/main" objectType="CheckBox" fmlaLink="R78" lockText="1" noThreeD="1"/>
</file>

<file path=xl/ctrlProps/ctrlProp122.xml><?xml version="1.0" encoding="utf-8"?>
<formControlPr xmlns="http://schemas.microsoft.com/office/spreadsheetml/2009/9/main" objectType="CheckBox" fmlaLink="S78" lockText="1" noThreeD="1"/>
</file>

<file path=xl/ctrlProps/ctrlProp123.xml><?xml version="1.0" encoding="utf-8"?>
<formControlPr xmlns="http://schemas.microsoft.com/office/spreadsheetml/2009/9/main" objectType="CheckBox" fmlaLink="N79" lockText="1" noThreeD="1"/>
</file>

<file path=xl/ctrlProps/ctrlProp124.xml><?xml version="1.0" encoding="utf-8"?>
<formControlPr xmlns="http://schemas.microsoft.com/office/spreadsheetml/2009/9/main" objectType="CheckBox" fmlaLink="O79" lockText="1" noThreeD="1"/>
</file>

<file path=xl/ctrlProps/ctrlProp125.xml><?xml version="1.0" encoding="utf-8"?>
<formControlPr xmlns="http://schemas.microsoft.com/office/spreadsheetml/2009/9/main" objectType="CheckBox" fmlaLink="P79" lockText="1" noThreeD="1"/>
</file>

<file path=xl/ctrlProps/ctrlProp126.xml><?xml version="1.0" encoding="utf-8"?>
<formControlPr xmlns="http://schemas.microsoft.com/office/spreadsheetml/2009/9/main" objectType="CheckBox" fmlaLink="Q79" lockText="1" noThreeD="1"/>
</file>

<file path=xl/ctrlProps/ctrlProp127.xml><?xml version="1.0" encoding="utf-8"?>
<formControlPr xmlns="http://schemas.microsoft.com/office/spreadsheetml/2009/9/main" objectType="CheckBox" fmlaLink="R79" lockText="1" noThreeD="1"/>
</file>

<file path=xl/ctrlProps/ctrlProp128.xml><?xml version="1.0" encoding="utf-8"?>
<formControlPr xmlns="http://schemas.microsoft.com/office/spreadsheetml/2009/9/main" objectType="CheckBox" fmlaLink="S79" lockText="1" noThreeD="1"/>
</file>

<file path=xl/ctrlProps/ctrlProp129.xml><?xml version="1.0" encoding="utf-8"?>
<formControlPr xmlns="http://schemas.microsoft.com/office/spreadsheetml/2009/9/main" objectType="CheckBox" fmlaLink="N80" lockText="1" noThreeD="1"/>
</file>

<file path=xl/ctrlProps/ctrlProp13.xml><?xml version="1.0" encoding="utf-8"?>
<formControlPr xmlns="http://schemas.microsoft.com/office/spreadsheetml/2009/9/main" objectType="CheckBox" fmlaLink="G25" lockText="1" noThreeD="1"/>
</file>

<file path=xl/ctrlProps/ctrlProp130.xml><?xml version="1.0" encoding="utf-8"?>
<formControlPr xmlns="http://schemas.microsoft.com/office/spreadsheetml/2009/9/main" objectType="CheckBox" fmlaLink="O80" lockText="1" noThreeD="1"/>
</file>

<file path=xl/ctrlProps/ctrlProp131.xml><?xml version="1.0" encoding="utf-8"?>
<formControlPr xmlns="http://schemas.microsoft.com/office/spreadsheetml/2009/9/main" objectType="CheckBox" fmlaLink="P80" lockText="1" noThreeD="1"/>
</file>

<file path=xl/ctrlProps/ctrlProp132.xml><?xml version="1.0" encoding="utf-8"?>
<formControlPr xmlns="http://schemas.microsoft.com/office/spreadsheetml/2009/9/main" objectType="CheckBox" fmlaLink="Q80" lockText="1" noThreeD="1"/>
</file>

<file path=xl/ctrlProps/ctrlProp133.xml><?xml version="1.0" encoding="utf-8"?>
<formControlPr xmlns="http://schemas.microsoft.com/office/spreadsheetml/2009/9/main" objectType="CheckBox" fmlaLink="R80" lockText="1" noThreeD="1"/>
</file>

<file path=xl/ctrlProps/ctrlProp134.xml><?xml version="1.0" encoding="utf-8"?>
<formControlPr xmlns="http://schemas.microsoft.com/office/spreadsheetml/2009/9/main" objectType="CheckBox" fmlaLink="S80" lockText="1" noThreeD="1"/>
</file>

<file path=xl/ctrlProps/ctrlProp135.xml><?xml version="1.0" encoding="utf-8"?>
<formControlPr xmlns="http://schemas.microsoft.com/office/spreadsheetml/2009/9/main" objectType="CheckBox" fmlaLink="N81" lockText="1" noThreeD="1"/>
</file>

<file path=xl/ctrlProps/ctrlProp136.xml><?xml version="1.0" encoding="utf-8"?>
<formControlPr xmlns="http://schemas.microsoft.com/office/spreadsheetml/2009/9/main" objectType="CheckBox" fmlaLink="O81" lockText="1" noThreeD="1"/>
</file>

<file path=xl/ctrlProps/ctrlProp137.xml><?xml version="1.0" encoding="utf-8"?>
<formControlPr xmlns="http://schemas.microsoft.com/office/spreadsheetml/2009/9/main" objectType="CheckBox" fmlaLink="P81" lockText="1" noThreeD="1"/>
</file>

<file path=xl/ctrlProps/ctrlProp138.xml><?xml version="1.0" encoding="utf-8"?>
<formControlPr xmlns="http://schemas.microsoft.com/office/spreadsheetml/2009/9/main" objectType="CheckBox" fmlaLink="Q81" lockText="1" noThreeD="1"/>
</file>

<file path=xl/ctrlProps/ctrlProp139.xml><?xml version="1.0" encoding="utf-8"?>
<formControlPr xmlns="http://schemas.microsoft.com/office/spreadsheetml/2009/9/main" objectType="CheckBox" fmlaLink="R81" lockText="1" noThreeD="1"/>
</file>

<file path=xl/ctrlProps/ctrlProp14.xml><?xml version="1.0" encoding="utf-8"?>
<formControlPr xmlns="http://schemas.microsoft.com/office/spreadsheetml/2009/9/main" objectType="CheckBox" checked="Checked" fmlaLink="N35" lockText="1" noThreeD="1"/>
</file>

<file path=xl/ctrlProps/ctrlProp140.xml><?xml version="1.0" encoding="utf-8"?>
<formControlPr xmlns="http://schemas.microsoft.com/office/spreadsheetml/2009/9/main" objectType="CheckBox" fmlaLink="S81" lockText="1" noThreeD="1"/>
</file>

<file path=xl/ctrlProps/ctrlProp141.xml><?xml version="1.0" encoding="utf-8"?>
<formControlPr xmlns="http://schemas.microsoft.com/office/spreadsheetml/2009/9/main" objectType="CheckBox" fmlaLink="N96" lockText="1" noThreeD="1"/>
</file>

<file path=xl/ctrlProps/ctrlProp142.xml><?xml version="1.0" encoding="utf-8"?>
<formControlPr xmlns="http://schemas.microsoft.com/office/spreadsheetml/2009/9/main" objectType="CheckBox" fmlaLink="O96" lockText="1" noThreeD="1"/>
</file>

<file path=xl/ctrlProps/ctrlProp143.xml><?xml version="1.0" encoding="utf-8"?>
<formControlPr xmlns="http://schemas.microsoft.com/office/spreadsheetml/2009/9/main" objectType="CheckBox" fmlaLink="P96" lockText="1" noThreeD="1"/>
</file>

<file path=xl/ctrlProps/ctrlProp144.xml><?xml version="1.0" encoding="utf-8"?>
<formControlPr xmlns="http://schemas.microsoft.com/office/spreadsheetml/2009/9/main" objectType="CheckBox" fmlaLink="N97" lockText="1" noThreeD="1"/>
</file>

<file path=xl/ctrlProps/ctrlProp145.xml><?xml version="1.0" encoding="utf-8"?>
<formControlPr xmlns="http://schemas.microsoft.com/office/spreadsheetml/2009/9/main" objectType="CheckBox" fmlaLink="O97" lockText="1" noThreeD="1"/>
</file>

<file path=xl/ctrlProps/ctrlProp146.xml><?xml version="1.0" encoding="utf-8"?>
<formControlPr xmlns="http://schemas.microsoft.com/office/spreadsheetml/2009/9/main" objectType="CheckBox" fmlaLink="P97" lockText="1" noThreeD="1"/>
</file>

<file path=xl/ctrlProps/ctrlProp147.xml><?xml version="1.0" encoding="utf-8"?>
<formControlPr xmlns="http://schemas.microsoft.com/office/spreadsheetml/2009/9/main" objectType="CheckBox" fmlaLink="N98" lockText="1" noThreeD="1"/>
</file>

<file path=xl/ctrlProps/ctrlProp148.xml><?xml version="1.0" encoding="utf-8"?>
<formControlPr xmlns="http://schemas.microsoft.com/office/spreadsheetml/2009/9/main" objectType="CheckBox" fmlaLink="O98" lockText="1" noThreeD="1"/>
</file>

<file path=xl/ctrlProps/ctrlProp149.xml><?xml version="1.0" encoding="utf-8"?>
<formControlPr xmlns="http://schemas.microsoft.com/office/spreadsheetml/2009/9/main" objectType="CheckBox" fmlaLink="P98" lockText="1" noThreeD="1"/>
</file>

<file path=xl/ctrlProps/ctrlProp15.xml><?xml version="1.0" encoding="utf-8"?>
<formControlPr xmlns="http://schemas.microsoft.com/office/spreadsheetml/2009/9/main" objectType="CheckBox" fmlaLink="O35" lockText="1" noThreeD="1"/>
</file>

<file path=xl/ctrlProps/ctrlProp150.xml><?xml version="1.0" encoding="utf-8"?>
<formControlPr xmlns="http://schemas.microsoft.com/office/spreadsheetml/2009/9/main" objectType="CheckBox" fmlaLink="Q96" lockText="1" noThreeD="1"/>
</file>

<file path=xl/ctrlProps/ctrlProp151.xml><?xml version="1.0" encoding="utf-8"?>
<formControlPr xmlns="http://schemas.microsoft.com/office/spreadsheetml/2009/9/main" objectType="CheckBox" fmlaLink="R96" lockText="1" noThreeD="1"/>
</file>

<file path=xl/ctrlProps/ctrlProp152.xml><?xml version="1.0" encoding="utf-8"?>
<formControlPr xmlns="http://schemas.microsoft.com/office/spreadsheetml/2009/9/main" objectType="CheckBox" fmlaLink="S96" lockText="1" noThreeD="1"/>
</file>

<file path=xl/ctrlProps/ctrlProp153.xml><?xml version="1.0" encoding="utf-8"?>
<formControlPr xmlns="http://schemas.microsoft.com/office/spreadsheetml/2009/9/main" objectType="CheckBox" fmlaLink="Q97" lockText="1" noThreeD="1"/>
</file>

<file path=xl/ctrlProps/ctrlProp154.xml><?xml version="1.0" encoding="utf-8"?>
<formControlPr xmlns="http://schemas.microsoft.com/office/spreadsheetml/2009/9/main" objectType="CheckBox" fmlaLink="R97" lockText="1" noThreeD="1"/>
</file>

<file path=xl/ctrlProps/ctrlProp155.xml><?xml version="1.0" encoding="utf-8"?>
<formControlPr xmlns="http://schemas.microsoft.com/office/spreadsheetml/2009/9/main" objectType="CheckBox" fmlaLink="S97" lockText="1" noThreeD="1"/>
</file>

<file path=xl/ctrlProps/ctrlProp156.xml><?xml version="1.0" encoding="utf-8"?>
<formControlPr xmlns="http://schemas.microsoft.com/office/spreadsheetml/2009/9/main" objectType="CheckBox" fmlaLink="Q98" lockText="1" noThreeD="1"/>
</file>

<file path=xl/ctrlProps/ctrlProp157.xml><?xml version="1.0" encoding="utf-8"?>
<formControlPr xmlns="http://schemas.microsoft.com/office/spreadsheetml/2009/9/main" objectType="CheckBox" fmlaLink="R98" lockText="1" noThreeD="1"/>
</file>

<file path=xl/ctrlProps/ctrlProp158.xml><?xml version="1.0" encoding="utf-8"?>
<formControlPr xmlns="http://schemas.microsoft.com/office/spreadsheetml/2009/9/main" objectType="CheckBox" fmlaLink="S98"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P35"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checked="Checked" fmlaLink="G50" lockText="1" noThreeD="1"/>
</file>

<file path=xl/ctrlProps/ctrlProp162.xml><?xml version="1.0" encoding="utf-8"?>
<formControlPr xmlns="http://schemas.microsoft.com/office/spreadsheetml/2009/9/main" objectType="CheckBox" fmlaLink="H50"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checked="Checked" fmlaLink="G51" lockText="1" noThreeD="1"/>
</file>

<file path=xl/ctrlProps/ctrlProp166.xml><?xml version="1.0" encoding="utf-8"?>
<formControlPr xmlns="http://schemas.microsoft.com/office/spreadsheetml/2009/9/main" objectType="CheckBox" fmlaLink="H51"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fmlaLink="G52" lockText="1" noThreeD="1"/>
</file>

<file path=xl/ctrlProps/ctrlProp17.xml><?xml version="1.0" encoding="utf-8"?>
<formControlPr xmlns="http://schemas.microsoft.com/office/spreadsheetml/2009/9/main" objectType="CheckBox" checked="Checked" fmlaLink="N36" lockText="1" noThreeD="1"/>
</file>

<file path=xl/ctrlProps/ctrlProp170.xml><?xml version="1.0" encoding="utf-8"?>
<formControlPr xmlns="http://schemas.microsoft.com/office/spreadsheetml/2009/9/main" objectType="CheckBox" checked="Checked" fmlaLink="H52"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fmlaLink="G53" lockText="1" noThreeD="1"/>
</file>

<file path=xl/ctrlProps/ctrlProp174.xml><?xml version="1.0" encoding="utf-8"?>
<formControlPr xmlns="http://schemas.microsoft.com/office/spreadsheetml/2009/9/main" objectType="CheckBox" checked="Checked" fmlaLink="H53"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fmlaLink="G54" lockText="1" noThreeD="1"/>
</file>

<file path=xl/ctrlProps/ctrlProp178.xml><?xml version="1.0" encoding="utf-8"?>
<formControlPr xmlns="http://schemas.microsoft.com/office/spreadsheetml/2009/9/main" objectType="CheckBox" fmlaLink="H54"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O36"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fmlaLink="G55" lockText="1" noThreeD="1"/>
</file>

<file path=xl/ctrlProps/ctrlProp182.xml><?xml version="1.0" encoding="utf-8"?>
<formControlPr xmlns="http://schemas.microsoft.com/office/spreadsheetml/2009/9/main" objectType="CheckBox" checked="Checked" fmlaLink="H55"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fmlaLink="G56" lockText="1" noThreeD="1"/>
</file>

<file path=xl/ctrlProps/ctrlProp186.xml><?xml version="1.0" encoding="utf-8"?>
<formControlPr xmlns="http://schemas.microsoft.com/office/spreadsheetml/2009/9/main" objectType="CheckBox" checked="Checked" fmlaLink="H56"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fmlaLink="G57" lockText="1" noThreeD="1"/>
</file>

<file path=xl/ctrlProps/ctrlProp19.xml><?xml version="1.0" encoding="utf-8"?>
<formControlPr xmlns="http://schemas.microsoft.com/office/spreadsheetml/2009/9/main" objectType="CheckBox" fmlaLink="P36" lockText="1" noThreeD="1"/>
</file>

<file path=xl/ctrlProps/ctrlProp190.xml><?xml version="1.0" encoding="utf-8"?>
<formControlPr xmlns="http://schemas.microsoft.com/office/spreadsheetml/2009/9/main" objectType="CheckBox" checked="Checked" fmlaLink="H57"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fmlaLink="G58" lockText="1" noThreeD="1"/>
</file>

<file path=xl/ctrlProps/ctrlProp194.xml><?xml version="1.0" encoding="utf-8"?>
<formControlPr xmlns="http://schemas.microsoft.com/office/spreadsheetml/2009/9/main" objectType="CheckBox" checked="Checked" fmlaLink="H58"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fmlaLink="G59" lockText="1" noThreeD="1"/>
</file>

<file path=xl/ctrlProps/ctrlProp198.xml><?xml version="1.0" encoding="utf-8"?>
<formControlPr xmlns="http://schemas.microsoft.com/office/spreadsheetml/2009/9/main" objectType="CheckBox" checked="Checked" fmlaLink="H59" lockText="1" noThreeD="1"/>
</file>

<file path=xl/ctrlProps/ctrlProp199.xml><?xml version="1.0" encoding="utf-8"?>
<formControlPr xmlns="http://schemas.microsoft.com/office/spreadsheetml/2009/9/main" objectType="CheckBox" checked="Checked" fmlaLink="G63" lockText="1" noThreeD="1"/>
</file>

<file path=xl/ctrlProps/ctrlProp2.xml><?xml version="1.0" encoding="utf-8"?>
<formControlPr xmlns="http://schemas.microsoft.com/office/spreadsheetml/2009/9/main" objectType="CheckBox" fmlaLink="G13" lockText="1" noThreeD="1"/>
</file>

<file path=xl/ctrlProps/ctrlProp20.xml><?xml version="1.0" encoding="utf-8"?>
<formControlPr xmlns="http://schemas.microsoft.com/office/spreadsheetml/2009/9/main" objectType="CheckBox" checked="Checked" fmlaLink="N37" lockText="1" noThreeD="1"/>
</file>

<file path=xl/ctrlProps/ctrlProp200.xml><?xml version="1.0" encoding="utf-8"?>
<formControlPr xmlns="http://schemas.microsoft.com/office/spreadsheetml/2009/9/main" objectType="CheckBox" fmlaLink="G64" lockText="1" noThreeD="1"/>
</file>

<file path=xl/ctrlProps/ctrlProp201.xml><?xml version="1.0" encoding="utf-8"?>
<formControlPr xmlns="http://schemas.microsoft.com/office/spreadsheetml/2009/9/main" objectType="CheckBox" checked="Checked" fmlaLink="G65"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fmlaLink="G49" lockText="1" noThreeD="1"/>
</file>

<file path=xl/ctrlProps/ctrlProp208.xml><?xml version="1.0" encoding="utf-8"?>
<formControlPr xmlns="http://schemas.microsoft.com/office/spreadsheetml/2009/9/main" objectType="CheckBox" fmlaLink="H49"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fmlaLink="O37"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fmlaLink="G76" lockText="1" noThreeD="1"/>
</file>

<file path=xl/ctrlProps/ctrlProp212.xml><?xml version="1.0" encoding="utf-8"?>
<formControlPr xmlns="http://schemas.microsoft.com/office/spreadsheetml/2009/9/main" objectType="CheckBox" fmlaLink="H76"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fmlaLink="G77" lockText="1" noThreeD="1"/>
</file>

<file path=xl/ctrlProps/ctrlProp216.xml><?xml version="1.0" encoding="utf-8"?>
<formControlPr xmlns="http://schemas.microsoft.com/office/spreadsheetml/2009/9/main" objectType="CheckBox" checked="Checked" fmlaLink="H77"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fmlaLink="G78" lockText="1" noThreeD="1"/>
</file>

<file path=xl/ctrlProps/ctrlProp22.xml><?xml version="1.0" encoding="utf-8"?>
<formControlPr xmlns="http://schemas.microsoft.com/office/spreadsheetml/2009/9/main" objectType="CheckBox" fmlaLink="P37" lockText="1" noThreeD="1"/>
</file>

<file path=xl/ctrlProps/ctrlProp220.xml><?xml version="1.0" encoding="utf-8"?>
<formControlPr xmlns="http://schemas.microsoft.com/office/spreadsheetml/2009/9/main" objectType="CheckBox" checked="Checked" fmlaLink="H78"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fmlaLink="G79" lockText="1" noThreeD="1"/>
</file>

<file path=xl/ctrlProps/ctrlProp224.xml><?xml version="1.0" encoding="utf-8"?>
<formControlPr xmlns="http://schemas.microsoft.com/office/spreadsheetml/2009/9/main" objectType="CheckBox" checked="Checked" fmlaLink="H79"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fmlaLink="G80" lockText="1" noThreeD="1"/>
</file>

<file path=xl/ctrlProps/ctrlProp228.xml><?xml version="1.0" encoding="utf-8"?>
<formControlPr xmlns="http://schemas.microsoft.com/office/spreadsheetml/2009/9/main" objectType="CheckBox" checked="Checked" fmlaLink="H80"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fmlaLink="N38"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fmlaLink="G81" lockText="1" noThreeD="1"/>
</file>

<file path=xl/ctrlProps/ctrlProp232.xml><?xml version="1.0" encoding="utf-8"?>
<formControlPr xmlns="http://schemas.microsoft.com/office/spreadsheetml/2009/9/main" objectType="CheckBox" fmlaLink="H81"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fmlaLink="G82" lockText="1" noThreeD="1"/>
</file>

<file path=xl/ctrlProps/ctrlProp236.xml><?xml version="1.0" encoding="utf-8"?>
<formControlPr xmlns="http://schemas.microsoft.com/office/spreadsheetml/2009/9/main" objectType="CheckBox" fmlaLink="H82"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fmlaLink="G94" lockText="1" noThreeD="1"/>
</file>

<file path=xl/ctrlProps/ctrlProp24.xml><?xml version="1.0" encoding="utf-8"?>
<formControlPr xmlns="http://schemas.microsoft.com/office/spreadsheetml/2009/9/main" objectType="CheckBox" fmlaLink="O38" lockText="1" noThreeD="1"/>
</file>

<file path=xl/ctrlProps/ctrlProp240.xml><?xml version="1.0" encoding="utf-8"?>
<formControlPr xmlns="http://schemas.microsoft.com/office/spreadsheetml/2009/9/main" objectType="CheckBox" fmlaLink="H94"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fmlaLink="G95" lockText="1" noThreeD="1"/>
</file>

<file path=xl/ctrlProps/ctrlProp244.xml><?xml version="1.0" encoding="utf-8"?>
<formControlPr xmlns="http://schemas.microsoft.com/office/spreadsheetml/2009/9/main" objectType="CheckBox" fmlaLink="H95"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fmlaLink="G100" lockText="1" noThreeD="1"/>
</file>

<file path=xl/ctrlProps/ctrlProp248.xml><?xml version="1.0" encoding="utf-8"?>
<formControlPr xmlns="http://schemas.microsoft.com/office/spreadsheetml/2009/9/main" objectType="CheckBox" fmlaLink="H100"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P38"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fmlaLink="G101" lockText="1" noThreeD="1"/>
</file>

<file path=xl/ctrlProps/ctrlProp252.xml><?xml version="1.0" encoding="utf-8"?>
<formControlPr xmlns="http://schemas.microsoft.com/office/spreadsheetml/2009/9/main" objectType="CheckBox" fmlaLink="H101"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fmlaLink="G102" lockText="1" noThreeD="1"/>
</file>

<file path=xl/ctrlProps/ctrlProp256.xml><?xml version="1.0" encoding="utf-8"?>
<formControlPr xmlns="http://schemas.microsoft.com/office/spreadsheetml/2009/9/main" objectType="CheckBox" fmlaLink="H102"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fmlaLink="G93" lockText="1" noThreeD="1"/>
</file>

<file path=xl/ctrlProps/ctrlProp26.xml><?xml version="1.0" encoding="utf-8"?>
<formControlPr xmlns="http://schemas.microsoft.com/office/spreadsheetml/2009/9/main" objectType="CheckBox" checked="Checked" fmlaLink="N39" lockText="1" noThreeD="1"/>
</file>

<file path=xl/ctrlProps/ctrlProp260.xml><?xml version="1.0" encoding="utf-8"?>
<formControlPr xmlns="http://schemas.microsoft.com/office/spreadsheetml/2009/9/main" objectType="CheckBox" fmlaLink="H93"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fmlaLink="G108" lockText="1" noThreeD="1"/>
</file>

<file path=xl/ctrlProps/ctrlProp264.xml><?xml version="1.0" encoding="utf-8"?>
<formControlPr xmlns="http://schemas.microsoft.com/office/spreadsheetml/2009/9/main" objectType="CheckBox" fmlaLink="H108"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fmlaLink="G109" lockText="1" noThreeD="1"/>
</file>

<file path=xl/ctrlProps/ctrlProp268.xml><?xml version="1.0" encoding="utf-8"?>
<formControlPr xmlns="http://schemas.microsoft.com/office/spreadsheetml/2009/9/main" objectType="CheckBox" fmlaLink="H109"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O39"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fmlaLink="G110" lockText="1" noThreeD="1"/>
</file>

<file path=xl/ctrlProps/ctrlProp272.xml><?xml version="1.0" encoding="utf-8"?>
<formControlPr xmlns="http://schemas.microsoft.com/office/spreadsheetml/2009/9/main" objectType="CheckBox" fmlaLink="H110"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fmlaLink="G116" lockText="1" noThreeD="1"/>
</file>

<file path=xl/ctrlProps/ctrlProp276.xml><?xml version="1.0" encoding="utf-8"?>
<formControlPr xmlns="http://schemas.microsoft.com/office/spreadsheetml/2009/9/main" objectType="CheckBox" fmlaLink="H116"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fmlaLink="G103" lockText="1" noThreeD="1"/>
</file>

<file path=xl/ctrlProps/ctrlProp28.xml><?xml version="1.0" encoding="utf-8"?>
<formControlPr xmlns="http://schemas.microsoft.com/office/spreadsheetml/2009/9/main" objectType="CheckBox" fmlaLink="P39" lockText="1" noThreeD="1"/>
</file>

<file path=xl/ctrlProps/ctrlProp280.xml><?xml version="1.0" encoding="utf-8"?>
<formControlPr xmlns="http://schemas.microsoft.com/office/spreadsheetml/2009/9/main" objectType="CheckBox" fmlaLink="H103"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fmlaLink="G128" lockText="1" noThreeD="1"/>
</file>

<file path=xl/ctrlProps/ctrlProp284.xml><?xml version="1.0" encoding="utf-8"?>
<formControlPr xmlns="http://schemas.microsoft.com/office/spreadsheetml/2009/9/main" objectType="CheckBox" fmlaLink="H128"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fmlaLink="G129" lockText="1" noThreeD="1"/>
</file>

<file path=xl/ctrlProps/ctrlProp288.xml><?xml version="1.0" encoding="utf-8"?>
<formControlPr xmlns="http://schemas.microsoft.com/office/spreadsheetml/2009/9/main" objectType="CheckBox" fmlaLink="H129"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Q35"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fmlaLink="G130" lockText="1" noThreeD="1"/>
</file>

<file path=xl/ctrlProps/ctrlProp292.xml><?xml version="1.0" encoding="utf-8"?>
<formControlPr xmlns="http://schemas.microsoft.com/office/spreadsheetml/2009/9/main" objectType="CheckBox" fmlaLink="H130"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fmlaLink="G133" lockText="1" noThreeD="1"/>
</file>

<file path=xl/ctrlProps/ctrlProp296.xml><?xml version="1.0" encoding="utf-8"?>
<formControlPr xmlns="http://schemas.microsoft.com/office/spreadsheetml/2009/9/main" objectType="CheckBox" fmlaLink="H133"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fmlaLink="G134" lockText="1" noThreeD="1"/>
</file>

<file path=xl/ctrlProps/ctrlProp3.xml><?xml version="1.0" encoding="utf-8"?>
<formControlPr xmlns="http://schemas.microsoft.com/office/spreadsheetml/2009/9/main" objectType="CheckBox" fmlaLink="G14" lockText="1" noThreeD="1"/>
</file>

<file path=xl/ctrlProps/ctrlProp30.xml><?xml version="1.0" encoding="utf-8"?>
<formControlPr xmlns="http://schemas.microsoft.com/office/spreadsheetml/2009/9/main" objectType="CheckBox" fmlaLink="R35" lockText="1" noThreeD="1"/>
</file>

<file path=xl/ctrlProps/ctrlProp300.xml><?xml version="1.0" encoding="utf-8"?>
<formControlPr xmlns="http://schemas.microsoft.com/office/spreadsheetml/2009/9/main" objectType="CheckBox" fmlaLink="H134"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fmlaLink="G137" lockText="1" noThreeD="1"/>
</file>

<file path=xl/ctrlProps/ctrlProp304.xml><?xml version="1.0" encoding="utf-8"?>
<formControlPr xmlns="http://schemas.microsoft.com/office/spreadsheetml/2009/9/main" objectType="CheckBox" fmlaLink="H137"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fmlaLink="G127" lockText="1" noThreeD="1"/>
</file>

<file path=xl/ctrlProps/ctrlProp308.xml><?xml version="1.0" encoding="utf-8"?>
<formControlPr xmlns="http://schemas.microsoft.com/office/spreadsheetml/2009/9/main" objectType="CheckBox" fmlaLink="H127"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S35"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fmlaLink="G149" lockText="1" noThreeD="1"/>
</file>

<file path=xl/ctrlProps/ctrlProp312.xml><?xml version="1.0" encoding="utf-8"?>
<formControlPr xmlns="http://schemas.microsoft.com/office/spreadsheetml/2009/9/main" objectType="CheckBox" fmlaLink="H149"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fmlaLink="G150" lockText="1" noThreeD="1"/>
</file>

<file path=xl/ctrlProps/ctrlProp316.xml><?xml version="1.0" encoding="utf-8"?>
<formControlPr xmlns="http://schemas.microsoft.com/office/spreadsheetml/2009/9/main" objectType="CheckBox" fmlaLink="H150"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fmlaLink="G151" lockText="1" noThreeD="1"/>
</file>

<file path=xl/ctrlProps/ctrlProp32.xml><?xml version="1.0" encoding="utf-8"?>
<formControlPr xmlns="http://schemas.microsoft.com/office/spreadsheetml/2009/9/main" objectType="CheckBox" fmlaLink="Q36" lockText="1" noThreeD="1"/>
</file>

<file path=xl/ctrlProps/ctrlProp320.xml><?xml version="1.0" encoding="utf-8"?>
<formControlPr xmlns="http://schemas.microsoft.com/office/spreadsheetml/2009/9/main" objectType="CheckBox" fmlaLink="H151"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fmlaLink="G152" lockText="1" noThreeD="1"/>
</file>

<file path=xl/ctrlProps/ctrlProp324.xml><?xml version="1.0" encoding="utf-8"?>
<formControlPr xmlns="http://schemas.microsoft.com/office/spreadsheetml/2009/9/main" objectType="CheckBox" fmlaLink="H152"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fmlaLink="G148" lockText="1" noThreeD="1"/>
</file>

<file path=xl/ctrlProps/ctrlProp328.xml><?xml version="1.0" encoding="utf-8"?>
<formControlPr xmlns="http://schemas.microsoft.com/office/spreadsheetml/2009/9/main" objectType="CheckBox" fmlaLink="H148"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R36"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fmlaLink="G60" lockText="1" noThreeD="1"/>
</file>

<file path=xl/ctrlProps/ctrlProp335.xml><?xml version="1.0" encoding="utf-8"?>
<formControlPr xmlns="http://schemas.microsoft.com/office/spreadsheetml/2009/9/main" objectType="CheckBox" checked="Checked" fmlaLink="H60"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fmlaLink="G111" lockText="1" noThreeD="1"/>
</file>

<file path=xl/ctrlProps/ctrlProp339.xml><?xml version="1.0" encoding="utf-8"?>
<formControlPr xmlns="http://schemas.microsoft.com/office/spreadsheetml/2009/9/main" objectType="CheckBox" fmlaLink="H111" lockText="1" noThreeD="1"/>
</file>

<file path=xl/ctrlProps/ctrlProp34.xml><?xml version="1.0" encoding="utf-8"?>
<formControlPr xmlns="http://schemas.microsoft.com/office/spreadsheetml/2009/9/main" objectType="CheckBox" fmlaLink="S36"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fmlaLink="G112" lockText="1" noThreeD="1"/>
</file>

<file path=xl/ctrlProps/ctrlProp343.xml><?xml version="1.0" encoding="utf-8"?>
<formControlPr xmlns="http://schemas.microsoft.com/office/spreadsheetml/2009/9/main" objectType="CheckBox" fmlaLink="H112"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fmlaLink="G113" lockText="1" noThreeD="1"/>
</file>

<file path=xl/ctrlProps/ctrlProp347.xml><?xml version="1.0" encoding="utf-8"?>
<formControlPr xmlns="http://schemas.microsoft.com/office/spreadsheetml/2009/9/main" objectType="CheckBox" fmlaLink="H113"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fmlaLink="Q37" lockText="1" noThreeD="1"/>
</file>

<file path=xl/ctrlProps/ctrlProp350.xml><?xml version="1.0" encoding="utf-8"?>
<formControlPr xmlns="http://schemas.microsoft.com/office/spreadsheetml/2009/9/main" objectType="CheckBox" fmlaLink="G114" lockText="1" noThreeD="1"/>
</file>

<file path=xl/ctrlProps/ctrlProp351.xml><?xml version="1.0" encoding="utf-8"?>
<formControlPr xmlns="http://schemas.microsoft.com/office/spreadsheetml/2009/9/main" objectType="CheckBox" fmlaLink="H114"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fmlaLink="G115" lockText="1" noThreeD="1"/>
</file>

<file path=xl/ctrlProps/ctrlProp355.xml><?xml version="1.0" encoding="utf-8"?>
<formControlPr xmlns="http://schemas.microsoft.com/office/spreadsheetml/2009/9/main" objectType="CheckBox" fmlaLink="H115"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fmlaLink="G96" lockText="1" noThreeD="1"/>
</file>

<file path=xl/ctrlProps/ctrlProp359.xml><?xml version="1.0" encoding="utf-8"?>
<formControlPr xmlns="http://schemas.microsoft.com/office/spreadsheetml/2009/9/main" objectType="CheckBox" fmlaLink="H96" lockText="1" noThreeD="1"/>
</file>

<file path=xl/ctrlProps/ctrlProp36.xml><?xml version="1.0" encoding="utf-8"?>
<formControlPr xmlns="http://schemas.microsoft.com/office/spreadsheetml/2009/9/main" objectType="CheckBox" fmlaLink="R37"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fmlaLink="G131" lockText="1" noThreeD="1"/>
</file>

<file path=xl/ctrlProps/ctrlProp363.xml><?xml version="1.0" encoding="utf-8"?>
<formControlPr xmlns="http://schemas.microsoft.com/office/spreadsheetml/2009/9/main" objectType="CheckBox" fmlaLink="H131"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fmlaLink="G132" lockText="1" noThreeD="1"/>
</file>

<file path=xl/ctrlProps/ctrlProp367.xml><?xml version="1.0" encoding="utf-8"?>
<formControlPr xmlns="http://schemas.microsoft.com/office/spreadsheetml/2009/9/main" objectType="CheckBox" fmlaLink="H132"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S37" lockText="1" noThreeD="1"/>
</file>

<file path=xl/ctrlProps/ctrlProp370.xml><?xml version="1.0" encoding="utf-8"?>
<formControlPr xmlns="http://schemas.microsoft.com/office/spreadsheetml/2009/9/main" objectType="CheckBox" fmlaLink="G135" lockText="1" noThreeD="1"/>
</file>

<file path=xl/ctrlProps/ctrlProp371.xml><?xml version="1.0" encoding="utf-8"?>
<formControlPr xmlns="http://schemas.microsoft.com/office/spreadsheetml/2009/9/main" objectType="CheckBox" fmlaLink="H135"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fmlaLink="G136" lockText="1" noThreeD="1"/>
</file>

<file path=xl/ctrlProps/ctrlProp375.xml><?xml version="1.0" encoding="utf-8"?>
<formControlPr xmlns="http://schemas.microsoft.com/office/spreadsheetml/2009/9/main" objectType="CheckBox" fmlaLink="H136"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fmlaLink="G99" lockText="1" noThreeD="1"/>
</file>

<file path=xl/ctrlProps/ctrlProp379.xml><?xml version="1.0" encoding="utf-8"?>
<formControlPr xmlns="http://schemas.microsoft.com/office/spreadsheetml/2009/9/main" objectType="CheckBox" fmlaLink="H99" lockText="1" noThreeD="1"/>
</file>

<file path=xl/ctrlProps/ctrlProp38.xml><?xml version="1.0" encoding="utf-8"?>
<formControlPr xmlns="http://schemas.microsoft.com/office/spreadsheetml/2009/9/main" objectType="CheckBox" checked="Checked" fmlaLink="Q38" lockText="1" noThreeD="1"/>
</file>

<file path=xl/ctrlProps/ctrlProp380.xml><?xml version="1.0" encoding="utf-8"?>
<formControlPr xmlns="http://schemas.microsoft.com/office/spreadsheetml/2009/9/main" objectType="CheckBox" fmlaLink="I22" lockText="1" noThreeD="1"/>
</file>

<file path=xl/ctrlProps/ctrlProp381.xml><?xml version="1.0" encoding="utf-8"?>
<formControlPr xmlns="http://schemas.microsoft.com/office/spreadsheetml/2009/9/main" objectType="CheckBox" fmlaLink="J22" lockText="1" noThreeD="1"/>
</file>

<file path=xl/ctrlProps/ctrlProp382.xml><?xml version="1.0" encoding="utf-8"?>
<formControlPr xmlns="http://schemas.microsoft.com/office/spreadsheetml/2009/9/main" objectType="CheckBox" fmlaLink="K22" lockText="1" noThreeD="1"/>
</file>

<file path=xl/ctrlProps/ctrlProp383.xml><?xml version="1.0" encoding="utf-8"?>
<formControlPr xmlns="http://schemas.microsoft.com/office/spreadsheetml/2009/9/main" objectType="CheckBox" checked="Checked" fmlaLink="L22" lockText="1" noThreeD="1"/>
</file>

<file path=xl/ctrlProps/ctrlProp384.xml><?xml version="1.0" encoding="utf-8"?>
<formControlPr xmlns="http://schemas.microsoft.com/office/spreadsheetml/2009/9/main" objectType="CheckBox" checked="Checked" fmlaLink="I23" lockText="1" noThreeD="1"/>
</file>

<file path=xl/ctrlProps/ctrlProp385.xml><?xml version="1.0" encoding="utf-8"?>
<formControlPr xmlns="http://schemas.microsoft.com/office/spreadsheetml/2009/9/main" objectType="CheckBox" fmlaLink="J23" lockText="1" noThreeD="1"/>
</file>

<file path=xl/ctrlProps/ctrlProp386.xml><?xml version="1.0" encoding="utf-8"?>
<formControlPr xmlns="http://schemas.microsoft.com/office/spreadsheetml/2009/9/main" objectType="CheckBox" fmlaLink="K23" lockText="1" noThreeD="1"/>
</file>

<file path=xl/ctrlProps/ctrlProp387.xml><?xml version="1.0" encoding="utf-8"?>
<formControlPr xmlns="http://schemas.microsoft.com/office/spreadsheetml/2009/9/main" objectType="CheckBox" fmlaLink="L23" lockText="1" noThreeD="1"/>
</file>

<file path=xl/ctrlProps/ctrlProp388.xml><?xml version="1.0" encoding="utf-8"?>
<formControlPr xmlns="http://schemas.microsoft.com/office/spreadsheetml/2009/9/main" objectType="CheckBox" checked="Checked" fmlaLink="I25" lockText="1" noThreeD="1"/>
</file>

<file path=xl/ctrlProps/ctrlProp389.xml><?xml version="1.0" encoding="utf-8"?>
<formControlPr xmlns="http://schemas.microsoft.com/office/spreadsheetml/2009/9/main" objectType="CheckBox" fmlaLink="J25" lockText="1" noThreeD="1"/>
</file>

<file path=xl/ctrlProps/ctrlProp39.xml><?xml version="1.0" encoding="utf-8"?>
<formControlPr xmlns="http://schemas.microsoft.com/office/spreadsheetml/2009/9/main" objectType="CheckBox" fmlaLink="R38" lockText="1" noThreeD="1"/>
</file>

<file path=xl/ctrlProps/ctrlProp390.xml><?xml version="1.0" encoding="utf-8"?>
<formControlPr xmlns="http://schemas.microsoft.com/office/spreadsheetml/2009/9/main" objectType="CheckBox" fmlaLink="K25" lockText="1" noThreeD="1"/>
</file>

<file path=xl/ctrlProps/ctrlProp391.xml><?xml version="1.0" encoding="utf-8"?>
<formControlPr xmlns="http://schemas.microsoft.com/office/spreadsheetml/2009/9/main" objectType="CheckBox" fmlaLink="L25" lockText="1" noThreeD="1"/>
</file>

<file path=xl/ctrlProps/ctrlProp392.xml><?xml version="1.0" encoding="utf-8"?>
<formControlPr xmlns="http://schemas.microsoft.com/office/spreadsheetml/2009/9/main" objectType="CheckBox" checked="Checked" fmlaLink="I27" lockText="1" noThreeD="1"/>
</file>

<file path=xl/ctrlProps/ctrlProp393.xml><?xml version="1.0" encoding="utf-8"?>
<formControlPr xmlns="http://schemas.microsoft.com/office/spreadsheetml/2009/9/main" objectType="CheckBox" fmlaLink="J27" lockText="1" noThreeD="1"/>
</file>

<file path=xl/ctrlProps/ctrlProp394.xml><?xml version="1.0" encoding="utf-8"?>
<formControlPr xmlns="http://schemas.microsoft.com/office/spreadsheetml/2009/9/main" objectType="CheckBox" fmlaLink="K27" lockText="1" noThreeD="1"/>
</file>

<file path=xl/ctrlProps/ctrlProp395.xml><?xml version="1.0" encoding="utf-8"?>
<formControlPr xmlns="http://schemas.microsoft.com/office/spreadsheetml/2009/9/main" objectType="CheckBox" fmlaLink="L27" lockText="1" noThreeD="1"/>
</file>

<file path=xl/ctrlProps/ctrlProp396.xml><?xml version="1.0" encoding="utf-8"?>
<formControlPr xmlns="http://schemas.microsoft.com/office/spreadsheetml/2009/9/main" objectType="CheckBox" fmlaLink="I29" lockText="1" noThreeD="1"/>
</file>

<file path=xl/ctrlProps/ctrlProp397.xml><?xml version="1.0" encoding="utf-8"?>
<formControlPr xmlns="http://schemas.microsoft.com/office/spreadsheetml/2009/9/main" objectType="CheckBox" checked="Checked" fmlaLink="J29" lockText="1" noThreeD="1"/>
</file>

<file path=xl/ctrlProps/ctrlProp398.xml><?xml version="1.0" encoding="utf-8"?>
<formControlPr xmlns="http://schemas.microsoft.com/office/spreadsheetml/2009/9/main" objectType="CheckBox" fmlaLink="K29" lockText="1" noThreeD="1"/>
</file>

<file path=xl/ctrlProps/ctrlProp399.xml><?xml version="1.0" encoding="utf-8"?>
<formControlPr xmlns="http://schemas.microsoft.com/office/spreadsheetml/2009/9/main" objectType="CheckBox" fmlaLink="L29" lockText="1" noThreeD="1"/>
</file>

<file path=xl/ctrlProps/ctrlProp4.xml><?xml version="1.0" encoding="utf-8"?>
<formControlPr xmlns="http://schemas.microsoft.com/office/spreadsheetml/2009/9/main" objectType="CheckBox" fmlaLink="G15" lockText="1" noThreeD="1"/>
</file>

<file path=xl/ctrlProps/ctrlProp40.xml><?xml version="1.0" encoding="utf-8"?>
<formControlPr xmlns="http://schemas.microsoft.com/office/spreadsheetml/2009/9/main" objectType="CheckBox" fmlaLink="S38" lockText="1" noThreeD="1"/>
</file>

<file path=xl/ctrlProps/ctrlProp400.xml><?xml version="1.0" encoding="utf-8"?>
<formControlPr xmlns="http://schemas.microsoft.com/office/spreadsheetml/2009/9/main" objectType="CheckBox" checked="Checked" fmlaLink="I31" lockText="1" noThreeD="1"/>
</file>

<file path=xl/ctrlProps/ctrlProp401.xml><?xml version="1.0" encoding="utf-8"?>
<formControlPr xmlns="http://schemas.microsoft.com/office/spreadsheetml/2009/9/main" objectType="CheckBox" fmlaLink="J31" lockText="1" noThreeD="1"/>
</file>

<file path=xl/ctrlProps/ctrlProp402.xml><?xml version="1.0" encoding="utf-8"?>
<formControlPr xmlns="http://schemas.microsoft.com/office/spreadsheetml/2009/9/main" objectType="CheckBox" fmlaLink="K31" lockText="1" noThreeD="1"/>
</file>

<file path=xl/ctrlProps/ctrlProp403.xml><?xml version="1.0" encoding="utf-8"?>
<formControlPr xmlns="http://schemas.microsoft.com/office/spreadsheetml/2009/9/main" objectType="CheckBox" fmlaLink="L31" lockText="1" noThreeD="1"/>
</file>

<file path=xl/ctrlProps/ctrlProp404.xml><?xml version="1.0" encoding="utf-8"?>
<formControlPr xmlns="http://schemas.microsoft.com/office/spreadsheetml/2009/9/main" objectType="CheckBox" fmlaLink="I33" lockText="1" noThreeD="1"/>
</file>

<file path=xl/ctrlProps/ctrlProp405.xml><?xml version="1.0" encoding="utf-8"?>
<formControlPr xmlns="http://schemas.microsoft.com/office/spreadsheetml/2009/9/main" objectType="CheckBox" checked="Checked" fmlaLink="J33" lockText="1" noThreeD="1"/>
</file>

<file path=xl/ctrlProps/ctrlProp406.xml><?xml version="1.0" encoding="utf-8"?>
<formControlPr xmlns="http://schemas.microsoft.com/office/spreadsheetml/2009/9/main" objectType="CheckBox" fmlaLink="K33" lockText="1" noThreeD="1"/>
</file>

<file path=xl/ctrlProps/ctrlProp407.xml><?xml version="1.0" encoding="utf-8"?>
<formControlPr xmlns="http://schemas.microsoft.com/office/spreadsheetml/2009/9/main" objectType="CheckBox" fmlaLink="L33" lockText="1" noThreeD="1"/>
</file>

<file path=xl/ctrlProps/ctrlProp408.xml><?xml version="1.0" encoding="utf-8"?>
<formControlPr xmlns="http://schemas.microsoft.com/office/spreadsheetml/2009/9/main" objectType="CheckBox" fmlaLink="I35" lockText="1" noThreeD="1"/>
</file>

<file path=xl/ctrlProps/ctrlProp409.xml><?xml version="1.0" encoding="utf-8"?>
<formControlPr xmlns="http://schemas.microsoft.com/office/spreadsheetml/2009/9/main" objectType="CheckBox" fmlaLink="J35" lockText="1" noThreeD="1"/>
</file>

<file path=xl/ctrlProps/ctrlProp41.xml><?xml version="1.0" encoding="utf-8"?>
<formControlPr xmlns="http://schemas.microsoft.com/office/spreadsheetml/2009/9/main" objectType="CheckBox" fmlaLink="N54" lockText="1" noThreeD="1"/>
</file>

<file path=xl/ctrlProps/ctrlProp410.xml><?xml version="1.0" encoding="utf-8"?>
<formControlPr xmlns="http://schemas.microsoft.com/office/spreadsheetml/2009/9/main" objectType="CheckBox" checked="Checked" fmlaLink="K35" lockText="1" noThreeD="1"/>
</file>

<file path=xl/ctrlProps/ctrlProp411.xml><?xml version="1.0" encoding="utf-8"?>
<formControlPr xmlns="http://schemas.microsoft.com/office/spreadsheetml/2009/9/main" objectType="CheckBox" fmlaLink="L35" lockText="1" noThreeD="1"/>
</file>

<file path=xl/ctrlProps/ctrlProp412.xml><?xml version="1.0" encoding="utf-8"?>
<formControlPr xmlns="http://schemas.microsoft.com/office/spreadsheetml/2009/9/main" objectType="CheckBox" fmlaLink="I37" lockText="1" noThreeD="1"/>
</file>

<file path=xl/ctrlProps/ctrlProp413.xml><?xml version="1.0" encoding="utf-8"?>
<formControlPr xmlns="http://schemas.microsoft.com/office/spreadsheetml/2009/9/main" objectType="CheckBox" fmlaLink="J37" lockText="1" noThreeD="1"/>
</file>

<file path=xl/ctrlProps/ctrlProp414.xml><?xml version="1.0" encoding="utf-8"?>
<formControlPr xmlns="http://schemas.microsoft.com/office/spreadsheetml/2009/9/main" objectType="CheckBox" checked="Checked" fmlaLink="K37" lockText="1" noThreeD="1"/>
</file>

<file path=xl/ctrlProps/ctrlProp415.xml><?xml version="1.0" encoding="utf-8"?>
<formControlPr xmlns="http://schemas.microsoft.com/office/spreadsheetml/2009/9/main" objectType="CheckBox" fmlaLink="L37" lockText="1" noThreeD="1"/>
</file>

<file path=xl/ctrlProps/ctrlProp416.xml><?xml version="1.0" encoding="utf-8"?>
<formControlPr xmlns="http://schemas.microsoft.com/office/spreadsheetml/2009/9/main" objectType="CheckBox" fmlaLink="I39" lockText="1" noThreeD="1"/>
</file>

<file path=xl/ctrlProps/ctrlProp417.xml><?xml version="1.0" encoding="utf-8"?>
<formControlPr xmlns="http://schemas.microsoft.com/office/spreadsheetml/2009/9/main" objectType="CheckBox" fmlaLink="J39" lockText="1" noThreeD="1"/>
</file>

<file path=xl/ctrlProps/ctrlProp418.xml><?xml version="1.0" encoding="utf-8"?>
<formControlPr xmlns="http://schemas.microsoft.com/office/spreadsheetml/2009/9/main" objectType="CheckBox" checked="Checked" fmlaLink="K39" lockText="1" noThreeD="1"/>
</file>

<file path=xl/ctrlProps/ctrlProp419.xml><?xml version="1.0" encoding="utf-8"?>
<formControlPr xmlns="http://schemas.microsoft.com/office/spreadsheetml/2009/9/main" objectType="CheckBox" fmlaLink="L39" lockText="1" noThreeD="1"/>
</file>

<file path=xl/ctrlProps/ctrlProp42.xml><?xml version="1.0" encoding="utf-8"?>
<formControlPr xmlns="http://schemas.microsoft.com/office/spreadsheetml/2009/9/main" objectType="CheckBox" fmlaLink="O54" lockText="1" noThreeD="1"/>
</file>

<file path=xl/ctrlProps/ctrlProp420.xml><?xml version="1.0" encoding="utf-8"?>
<formControlPr xmlns="http://schemas.microsoft.com/office/spreadsheetml/2009/9/main" objectType="CheckBox" checked="Checked" fmlaLink="I24" lockText="1" noThreeD="1"/>
</file>

<file path=xl/ctrlProps/ctrlProp421.xml><?xml version="1.0" encoding="utf-8"?>
<formControlPr xmlns="http://schemas.microsoft.com/office/spreadsheetml/2009/9/main" objectType="CheckBox" fmlaLink="J24" lockText="1" noThreeD="1"/>
</file>

<file path=xl/ctrlProps/ctrlProp422.xml><?xml version="1.0" encoding="utf-8"?>
<formControlPr xmlns="http://schemas.microsoft.com/office/spreadsheetml/2009/9/main" objectType="CheckBox" fmlaLink="K24" lockText="1" noThreeD="1"/>
</file>

<file path=xl/ctrlProps/ctrlProp423.xml><?xml version="1.0" encoding="utf-8"?>
<formControlPr xmlns="http://schemas.microsoft.com/office/spreadsheetml/2009/9/main" objectType="CheckBox" fmlaLink="L24" lockText="1" noThreeD="1"/>
</file>

<file path=xl/ctrlProps/ctrlProp424.xml><?xml version="1.0" encoding="utf-8"?>
<formControlPr xmlns="http://schemas.microsoft.com/office/spreadsheetml/2009/9/main" objectType="CheckBox" checked="Checked" fmlaLink="I26" lockText="1" noThreeD="1"/>
</file>

<file path=xl/ctrlProps/ctrlProp425.xml><?xml version="1.0" encoding="utf-8"?>
<formControlPr xmlns="http://schemas.microsoft.com/office/spreadsheetml/2009/9/main" objectType="CheckBox" fmlaLink="J26" lockText="1" noThreeD="1"/>
</file>

<file path=xl/ctrlProps/ctrlProp426.xml><?xml version="1.0" encoding="utf-8"?>
<formControlPr xmlns="http://schemas.microsoft.com/office/spreadsheetml/2009/9/main" objectType="CheckBox" fmlaLink="K26" lockText="1" noThreeD="1"/>
</file>

<file path=xl/ctrlProps/ctrlProp427.xml><?xml version="1.0" encoding="utf-8"?>
<formControlPr xmlns="http://schemas.microsoft.com/office/spreadsheetml/2009/9/main" objectType="CheckBox" fmlaLink="L26" lockText="1" noThreeD="1"/>
</file>

<file path=xl/ctrlProps/ctrlProp428.xml><?xml version="1.0" encoding="utf-8"?>
<formControlPr xmlns="http://schemas.microsoft.com/office/spreadsheetml/2009/9/main" objectType="CheckBox" checked="Checked" fmlaLink="I28" lockText="1" noThreeD="1"/>
</file>

<file path=xl/ctrlProps/ctrlProp429.xml><?xml version="1.0" encoding="utf-8"?>
<formControlPr xmlns="http://schemas.microsoft.com/office/spreadsheetml/2009/9/main" objectType="CheckBox" fmlaLink="J28" lockText="1" noThreeD="1"/>
</file>

<file path=xl/ctrlProps/ctrlProp43.xml><?xml version="1.0" encoding="utf-8"?>
<formControlPr xmlns="http://schemas.microsoft.com/office/spreadsheetml/2009/9/main" objectType="CheckBox" fmlaLink="P54" lockText="1" noThreeD="1"/>
</file>

<file path=xl/ctrlProps/ctrlProp430.xml><?xml version="1.0" encoding="utf-8"?>
<formControlPr xmlns="http://schemas.microsoft.com/office/spreadsheetml/2009/9/main" objectType="CheckBox" fmlaLink="K28" lockText="1" noThreeD="1"/>
</file>

<file path=xl/ctrlProps/ctrlProp431.xml><?xml version="1.0" encoding="utf-8"?>
<formControlPr xmlns="http://schemas.microsoft.com/office/spreadsheetml/2009/9/main" objectType="CheckBox" fmlaLink="L28" lockText="1" noThreeD="1"/>
</file>

<file path=xl/ctrlProps/ctrlProp432.xml><?xml version="1.0" encoding="utf-8"?>
<formControlPr xmlns="http://schemas.microsoft.com/office/spreadsheetml/2009/9/main" objectType="CheckBox" fmlaLink="I30" lockText="1" noThreeD="1"/>
</file>

<file path=xl/ctrlProps/ctrlProp433.xml><?xml version="1.0" encoding="utf-8"?>
<formControlPr xmlns="http://schemas.microsoft.com/office/spreadsheetml/2009/9/main" objectType="CheckBox" checked="Checked" fmlaLink="J30" lockText="1" noThreeD="1"/>
</file>

<file path=xl/ctrlProps/ctrlProp434.xml><?xml version="1.0" encoding="utf-8"?>
<formControlPr xmlns="http://schemas.microsoft.com/office/spreadsheetml/2009/9/main" objectType="CheckBox" fmlaLink="K30" lockText="1" noThreeD="1"/>
</file>

<file path=xl/ctrlProps/ctrlProp435.xml><?xml version="1.0" encoding="utf-8"?>
<formControlPr xmlns="http://schemas.microsoft.com/office/spreadsheetml/2009/9/main" objectType="CheckBox" fmlaLink="L30" lockText="1" noThreeD="1"/>
</file>

<file path=xl/ctrlProps/ctrlProp436.xml><?xml version="1.0" encoding="utf-8"?>
<formControlPr xmlns="http://schemas.microsoft.com/office/spreadsheetml/2009/9/main" objectType="CheckBox" fmlaLink="I32" lockText="1" noThreeD="1"/>
</file>

<file path=xl/ctrlProps/ctrlProp437.xml><?xml version="1.0" encoding="utf-8"?>
<formControlPr xmlns="http://schemas.microsoft.com/office/spreadsheetml/2009/9/main" objectType="CheckBox" checked="Checked" fmlaLink="J32" lockText="1" noThreeD="1"/>
</file>

<file path=xl/ctrlProps/ctrlProp438.xml><?xml version="1.0" encoding="utf-8"?>
<formControlPr xmlns="http://schemas.microsoft.com/office/spreadsheetml/2009/9/main" objectType="CheckBox" fmlaLink="K32" lockText="1" noThreeD="1"/>
</file>

<file path=xl/ctrlProps/ctrlProp439.xml><?xml version="1.0" encoding="utf-8"?>
<formControlPr xmlns="http://schemas.microsoft.com/office/spreadsheetml/2009/9/main" objectType="CheckBox" fmlaLink="L32" lockText="1" noThreeD="1"/>
</file>

<file path=xl/ctrlProps/ctrlProp44.xml><?xml version="1.0" encoding="utf-8"?>
<formControlPr xmlns="http://schemas.microsoft.com/office/spreadsheetml/2009/9/main" objectType="CheckBox" fmlaLink="N55" lockText="1" noThreeD="1"/>
</file>

<file path=xl/ctrlProps/ctrlProp440.xml><?xml version="1.0" encoding="utf-8"?>
<formControlPr xmlns="http://schemas.microsoft.com/office/spreadsheetml/2009/9/main" objectType="CheckBox" fmlaLink="I34" lockText="1" noThreeD="1"/>
</file>

<file path=xl/ctrlProps/ctrlProp441.xml><?xml version="1.0" encoding="utf-8"?>
<formControlPr xmlns="http://schemas.microsoft.com/office/spreadsheetml/2009/9/main" objectType="CheckBox" fmlaLink="J34" lockText="1" noThreeD="1"/>
</file>

<file path=xl/ctrlProps/ctrlProp442.xml><?xml version="1.0" encoding="utf-8"?>
<formControlPr xmlns="http://schemas.microsoft.com/office/spreadsheetml/2009/9/main" objectType="CheckBox" checked="Checked" fmlaLink="K34" lockText="1" noThreeD="1"/>
</file>

<file path=xl/ctrlProps/ctrlProp443.xml><?xml version="1.0" encoding="utf-8"?>
<formControlPr xmlns="http://schemas.microsoft.com/office/spreadsheetml/2009/9/main" objectType="CheckBox" fmlaLink="L34" lockText="1" noThreeD="1"/>
</file>

<file path=xl/ctrlProps/ctrlProp444.xml><?xml version="1.0" encoding="utf-8"?>
<formControlPr xmlns="http://schemas.microsoft.com/office/spreadsheetml/2009/9/main" objectType="CheckBox" fmlaLink="I36" lockText="1" noThreeD="1"/>
</file>

<file path=xl/ctrlProps/ctrlProp445.xml><?xml version="1.0" encoding="utf-8"?>
<formControlPr xmlns="http://schemas.microsoft.com/office/spreadsheetml/2009/9/main" objectType="CheckBox" fmlaLink="J36" lockText="1" noThreeD="1"/>
</file>

<file path=xl/ctrlProps/ctrlProp446.xml><?xml version="1.0" encoding="utf-8"?>
<formControlPr xmlns="http://schemas.microsoft.com/office/spreadsheetml/2009/9/main" objectType="CheckBox" fmlaLink="K36" lockText="1" noThreeD="1"/>
</file>

<file path=xl/ctrlProps/ctrlProp447.xml><?xml version="1.0" encoding="utf-8"?>
<formControlPr xmlns="http://schemas.microsoft.com/office/spreadsheetml/2009/9/main" objectType="CheckBox" checked="Checked" fmlaLink="L36" lockText="1" noThreeD="1"/>
</file>

<file path=xl/ctrlProps/ctrlProp448.xml><?xml version="1.0" encoding="utf-8"?>
<formControlPr xmlns="http://schemas.microsoft.com/office/spreadsheetml/2009/9/main" objectType="CheckBox" fmlaLink="I38" lockText="1" noThreeD="1"/>
</file>

<file path=xl/ctrlProps/ctrlProp449.xml><?xml version="1.0" encoding="utf-8"?>
<formControlPr xmlns="http://schemas.microsoft.com/office/spreadsheetml/2009/9/main" objectType="CheckBox" fmlaLink="J38" lockText="1" noThreeD="1"/>
</file>

<file path=xl/ctrlProps/ctrlProp45.xml><?xml version="1.0" encoding="utf-8"?>
<formControlPr xmlns="http://schemas.microsoft.com/office/spreadsheetml/2009/9/main" objectType="CheckBox" fmlaLink="O55" lockText="1" noThreeD="1"/>
</file>

<file path=xl/ctrlProps/ctrlProp450.xml><?xml version="1.0" encoding="utf-8"?>
<formControlPr xmlns="http://schemas.microsoft.com/office/spreadsheetml/2009/9/main" objectType="CheckBox" fmlaLink="K38" lockText="1" noThreeD="1"/>
</file>

<file path=xl/ctrlProps/ctrlProp451.xml><?xml version="1.0" encoding="utf-8"?>
<formControlPr xmlns="http://schemas.microsoft.com/office/spreadsheetml/2009/9/main" objectType="CheckBox" checked="Checked" fmlaLink="L38" lockText="1" noThreeD="1"/>
</file>

<file path=xl/ctrlProps/ctrlProp452.xml><?xml version="1.0" encoding="utf-8"?>
<formControlPr xmlns="http://schemas.microsoft.com/office/spreadsheetml/2009/9/main" objectType="CheckBox" fmlaLink="I40" lockText="1" noThreeD="1"/>
</file>

<file path=xl/ctrlProps/ctrlProp453.xml><?xml version="1.0" encoding="utf-8"?>
<formControlPr xmlns="http://schemas.microsoft.com/office/spreadsheetml/2009/9/main" objectType="CheckBox" checked="Checked" fmlaLink="J40" lockText="1" noThreeD="1"/>
</file>

<file path=xl/ctrlProps/ctrlProp454.xml><?xml version="1.0" encoding="utf-8"?>
<formControlPr xmlns="http://schemas.microsoft.com/office/spreadsheetml/2009/9/main" objectType="CheckBox" fmlaLink="K40" lockText="1" noThreeD="1"/>
</file>

<file path=xl/ctrlProps/ctrlProp455.xml><?xml version="1.0" encoding="utf-8"?>
<formControlPr xmlns="http://schemas.microsoft.com/office/spreadsheetml/2009/9/main" objectType="CheckBox" fmlaLink="L40" lockText="1" noThreeD="1"/>
</file>

<file path=xl/ctrlProps/ctrlProp456.xml><?xml version="1.0" encoding="utf-8"?>
<formControlPr xmlns="http://schemas.microsoft.com/office/spreadsheetml/2009/9/main" objectType="CheckBox" checked="Checked" fmlaLink="I41" lockText="1" noThreeD="1"/>
</file>

<file path=xl/ctrlProps/ctrlProp457.xml><?xml version="1.0" encoding="utf-8"?>
<formControlPr xmlns="http://schemas.microsoft.com/office/spreadsheetml/2009/9/main" objectType="CheckBox" fmlaLink="J41" lockText="1" noThreeD="1"/>
</file>

<file path=xl/ctrlProps/ctrlProp458.xml><?xml version="1.0" encoding="utf-8"?>
<formControlPr xmlns="http://schemas.microsoft.com/office/spreadsheetml/2009/9/main" objectType="CheckBox" fmlaLink="K41" lockText="1" noThreeD="1"/>
</file>

<file path=xl/ctrlProps/ctrlProp459.xml><?xml version="1.0" encoding="utf-8"?>
<formControlPr xmlns="http://schemas.microsoft.com/office/spreadsheetml/2009/9/main" objectType="CheckBox" fmlaLink="L41" lockText="1" noThreeD="1"/>
</file>

<file path=xl/ctrlProps/ctrlProp46.xml><?xml version="1.0" encoding="utf-8"?>
<formControlPr xmlns="http://schemas.microsoft.com/office/spreadsheetml/2009/9/main" objectType="CheckBox" fmlaLink="P55" lockText="1" noThreeD="1"/>
</file>

<file path=xl/ctrlProps/ctrlProp460.xml><?xml version="1.0" encoding="utf-8"?>
<formControlPr xmlns="http://schemas.microsoft.com/office/spreadsheetml/2009/9/main" objectType="CheckBox" fmlaLink="I42" lockText="1" noThreeD="1"/>
</file>

<file path=xl/ctrlProps/ctrlProp461.xml><?xml version="1.0" encoding="utf-8"?>
<formControlPr xmlns="http://schemas.microsoft.com/office/spreadsheetml/2009/9/main" objectType="CheckBox" fmlaLink="J42" lockText="1" noThreeD="1"/>
</file>

<file path=xl/ctrlProps/ctrlProp462.xml><?xml version="1.0" encoding="utf-8"?>
<formControlPr xmlns="http://schemas.microsoft.com/office/spreadsheetml/2009/9/main" objectType="CheckBox" fmlaLink="K42" lockText="1" noThreeD="1"/>
</file>

<file path=xl/ctrlProps/ctrlProp463.xml><?xml version="1.0" encoding="utf-8"?>
<formControlPr xmlns="http://schemas.microsoft.com/office/spreadsheetml/2009/9/main" objectType="CheckBox" fmlaLink="L42" lockText="1" noThreeD="1"/>
</file>

<file path=xl/ctrlProps/ctrlProp464.xml><?xml version="1.0" encoding="utf-8"?>
<formControlPr xmlns="http://schemas.microsoft.com/office/spreadsheetml/2009/9/main" objectType="CheckBox" fmlaLink="I43" lockText="1" noThreeD="1"/>
</file>

<file path=xl/ctrlProps/ctrlProp465.xml><?xml version="1.0" encoding="utf-8"?>
<formControlPr xmlns="http://schemas.microsoft.com/office/spreadsheetml/2009/9/main" objectType="CheckBox" fmlaLink="J43" lockText="1" noThreeD="1"/>
</file>

<file path=xl/ctrlProps/ctrlProp466.xml><?xml version="1.0" encoding="utf-8"?>
<formControlPr xmlns="http://schemas.microsoft.com/office/spreadsheetml/2009/9/main" objectType="CheckBox" fmlaLink="K43" lockText="1" noThreeD="1"/>
</file>

<file path=xl/ctrlProps/ctrlProp467.xml><?xml version="1.0" encoding="utf-8"?>
<formControlPr xmlns="http://schemas.microsoft.com/office/spreadsheetml/2009/9/main" objectType="CheckBox" fmlaLink="L43" lockText="1" noThreeD="1"/>
</file>

<file path=xl/ctrlProps/ctrlProp468.xml><?xml version="1.0" encoding="utf-8"?>
<formControlPr xmlns="http://schemas.microsoft.com/office/spreadsheetml/2009/9/main" objectType="CheckBox" fmlaLink="I44" lockText="1" noThreeD="1"/>
</file>

<file path=xl/ctrlProps/ctrlProp469.xml><?xml version="1.0" encoding="utf-8"?>
<formControlPr xmlns="http://schemas.microsoft.com/office/spreadsheetml/2009/9/main" objectType="CheckBox" fmlaLink="J44" lockText="1" noThreeD="1"/>
</file>

<file path=xl/ctrlProps/ctrlProp47.xml><?xml version="1.0" encoding="utf-8"?>
<formControlPr xmlns="http://schemas.microsoft.com/office/spreadsheetml/2009/9/main" objectType="CheckBox" fmlaLink="N56" lockText="1" noThreeD="1"/>
</file>

<file path=xl/ctrlProps/ctrlProp470.xml><?xml version="1.0" encoding="utf-8"?>
<formControlPr xmlns="http://schemas.microsoft.com/office/spreadsheetml/2009/9/main" objectType="CheckBox" checked="Checked" fmlaLink="K44" lockText="1" noThreeD="1"/>
</file>

<file path=xl/ctrlProps/ctrlProp471.xml><?xml version="1.0" encoding="utf-8"?>
<formControlPr xmlns="http://schemas.microsoft.com/office/spreadsheetml/2009/9/main" objectType="CheckBox" fmlaLink="L44" lockText="1" noThreeD="1"/>
</file>

<file path=xl/ctrlProps/ctrlProp472.xml><?xml version="1.0" encoding="utf-8"?>
<formControlPr xmlns="http://schemas.microsoft.com/office/spreadsheetml/2009/9/main" objectType="CheckBox" fmlaLink="I45" lockText="1" noThreeD="1"/>
</file>

<file path=xl/ctrlProps/ctrlProp473.xml><?xml version="1.0" encoding="utf-8"?>
<formControlPr xmlns="http://schemas.microsoft.com/office/spreadsheetml/2009/9/main" objectType="CheckBox" fmlaLink="J45" lockText="1" noThreeD="1"/>
</file>

<file path=xl/ctrlProps/ctrlProp474.xml><?xml version="1.0" encoding="utf-8"?>
<formControlPr xmlns="http://schemas.microsoft.com/office/spreadsheetml/2009/9/main" objectType="CheckBox" fmlaLink="K45" lockText="1" noThreeD="1"/>
</file>

<file path=xl/ctrlProps/ctrlProp475.xml><?xml version="1.0" encoding="utf-8"?>
<formControlPr xmlns="http://schemas.microsoft.com/office/spreadsheetml/2009/9/main" objectType="CheckBox" fmlaLink="L45" lockText="1" noThreeD="1"/>
</file>

<file path=xl/ctrlProps/ctrlProp476.xml><?xml version="1.0" encoding="utf-8"?>
<formControlPr xmlns="http://schemas.microsoft.com/office/spreadsheetml/2009/9/main" objectType="CheckBox" fmlaLink="I46" lockText="1" noThreeD="1"/>
</file>

<file path=xl/ctrlProps/ctrlProp477.xml><?xml version="1.0" encoding="utf-8"?>
<formControlPr xmlns="http://schemas.microsoft.com/office/spreadsheetml/2009/9/main" objectType="CheckBox" fmlaLink="J46" lockText="1" noThreeD="1"/>
</file>

<file path=xl/ctrlProps/ctrlProp478.xml><?xml version="1.0" encoding="utf-8"?>
<formControlPr xmlns="http://schemas.microsoft.com/office/spreadsheetml/2009/9/main" objectType="CheckBox" fmlaLink="K46" lockText="1" noThreeD="1"/>
</file>

<file path=xl/ctrlProps/ctrlProp479.xml><?xml version="1.0" encoding="utf-8"?>
<formControlPr xmlns="http://schemas.microsoft.com/office/spreadsheetml/2009/9/main" objectType="CheckBox" fmlaLink="L46" lockText="1" noThreeD="1"/>
</file>

<file path=xl/ctrlProps/ctrlProp48.xml><?xml version="1.0" encoding="utf-8"?>
<formControlPr xmlns="http://schemas.microsoft.com/office/spreadsheetml/2009/9/main" objectType="CheckBox" fmlaLink="O56" lockText="1" noThreeD="1"/>
</file>

<file path=xl/ctrlProps/ctrlProp480.xml><?xml version="1.0" encoding="utf-8"?>
<formControlPr xmlns="http://schemas.microsoft.com/office/spreadsheetml/2009/9/main" objectType="CheckBox" fmlaLink="I47" lockText="1" noThreeD="1"/>
</file>

<file path=xl/ctrlProps/ctrlProp481.xml><?xml version="1.0" encoding="utf-8"?>
<formControlPr xmlns="http://schemas.microsoft.com/office/spreadsheetml/2009/9/main" objectType="CheckBox" fmlaLink="J47" lockText="1" noThreeD="1"/>
</file>

<file path=xl/ctrlProps/ctrlProp482.xml><?xml version="1.0" encoding="utf-8"?>
<formControlPr xmlns="http://schemas.microsoft.com/office/spreadsheetml/2009/9/main" objectType="CheckBox" fmlaLink="K47" lockText="1" noThreeD="1"/>
</file>

<file path=xl/ctrlProps/ctrlProp483.xml><?xml version="1.0" encoding="utf-8"?>
<formControlPr xmlns="http://schemas.microsoft.com/office/spreadsheetml/2009/9/main" objectType="CheckBox" fmlaLink="L47" lockText="1" noThreeD="1"/>
</file>

<file path=xl/ctrlProps/ctrlProp484.xml><?xml version="1.0" encoding="utf-8"?>
<formControlPr xmlns="http://schemas.microsoft.com/office/spreadsheetml/2009/9/main" objectType="CheckBox" fmlaLink="I48" lockText="1" noThreeD="1"/>
</file>

<file path=xl/ctrlProps/ctrlProp485.xml><?xml version="1.0" encoding="utf-8"?>
<formControlPr xmlns="http://schemas.microsoft.com/office/spreadsheetml/2009/9/main" objectType="CheckBox" fmlaLink="J48" lockText="1" noThreeD="1"/>
</file>

<file path=xl/ctrlProps/ctrlProp486.xml><?xml version="1.0" encoding="utf-8"?>
<formControlPr xmlns="http://schemas.microsoft.com/office/spreadsheetml/2009/9/main" objectType="CheckBox" fmlaLink="K48" lockText="1" noThreeD="1"/>
</file>

<file path=xl/ctrlProps/ctrlProp487.xml><?xml version="1.0" encoding="utf-8"?>
<formControlPr xmlns="http://schemas.microsoft.com/office/spreadsheetml/2009/9/main" objectType="CheckBox" fmlaLink="L48" lockText="1" noThreeD="1"/>
</file>

<file path=xl/ctrlProps/ctrlProp488.xml><?xml version="1.0" encoding="utf-8"?>
<formControlPr xmlns="http://schemas.microsoft.com/office/spreadsheetml/2009/9/main" objectType="CheckBox" fmlaLink="I49" lockText="1" noThreeD="1"/>
</file>

<file path=xl/ctrlProps/ctrlProp489.xml><?xml version="1.0" encoding="utf-8"?>
<formControlPr xmlns="http://schemas.microsoft.com/office/spreadsheetml/2009/9/main" objectType="CheckBox" fmlaLink="J49" lockText="1" noThreeD="1"/>
</file>

<file path=xl/ctrlProps/ctrlProp49.xml><?xml version="1.0" encoding="utf-8"?>
<formControlPr xmlns="http://schemas.microsoft.com/office/spreadsheetml/2009/9/main" objectType="CheckBox" fmlaLink="P56" lockText="1" noThreeD="1"/>
</file>

<file path=xl/ctrlProps/ctrlProp490.xml><?xml version="1.0" encoding="utf-8"?>
<formControlPr xmlns="http://schemas.microsoft.com/office/spreadsheetml/2009/9/main" objectType="CheckBox" fmlaLink="K49" lockText="1" noThreeD="1"/>
</file>

<file path=xl/ctrlProps/ctrlProp491.xml><?xml version="1.0" encoding="utf-8"?>
<formControlPr xmlns="http://schemas.microsoft.com/office/spreadsheetml/2009/9/main" objectType="CheckBox" fmlaLink="L49" lockText="1" noThreeD="1"/>
</file>

<file path=xl/ctrlProps/ctrlProp492.xml><?xml version="1.0" encoding="utf-8"?>
<formControlPr xmlns="http://schemas.microsoft.com/office/spreadsheetml/2009/9/main" objectType="CheckBox" fmlaLink="I50" lockText="1" noThreeD="1"/>
</file>

<file path=xl/ctrlProps/ctrlProp493.xml><?xml version="1.0" encoding="utf-8"?>
<formControlPr xmlns="http://schemas.microsoft.com/office/spreadsheetml/2009/9/main" objectType="CheckBox" fmlaLink="J50" lockText="1" noThreeD="1"/>
</file>

<file path=xl/ctrlProps/ctrlProp494.xml><?xml version="1.0" encoding="utf-8"?>
<formControlPr xmlns="http://schemas.microsoft.com/office/spreadsheetml/2009/9/main" objectType="CheckBox" fmlaLink="K50" lockText="1" noThreeD="1"/>
</file>

<file path=xl/ctrlProps/ctrlProp495.xml><?xml version="1.0" encoding="utf-8"?>
<formControlPr xmlns="http://schemas.microsoft.com/office/spreadsheetml/2009/9/main" objectType="CheckBox" fmlaLink="L50" lockText="1" noThreeD="1"/>
</file>

<file path=xl/ctrlProps/ctrlProp496.xml><?xml version="1.0" encoding="utf-8"?>
<formControlPr xmlns="http://schemas.microsoft.com/office/spreadsheetml/2009/9/main" objectType="CheckBox" fmlaLink="I51" lockText="1" noThreeD="1"/>
</file>

<file path=xl/ctrlProps/ctrlProp497.xml><?xml version="1.0" encoding="utf-8"?>
<formControlPr xmlns="http://schemas.microsoft.com/office/spreadsheetml/2009/9/main" objectType="CheckBox" fmlaLink="J51" lockText="1" noThreeD="1"/>
</file>

<file path=xl/ctrlProps/ctrlProp498.xml><?xml version="1.0" encoding="utf-8"?>
<formControlPr xmlns="http://schemas.microsoft.com/office/spreadsheetml/2009/9/main" objectType="CheckBox" fmlaLink="K51" lockText="1" noThreeD="1"/>
</file>

<file path=xl/ctrlProps/ctrlProp499.xml><?xml version="1.0" encoding="utf-8"?>
<formControlPr xmlns="http://schemas.microsoft.com/office/spreadsheetml/2009/9/main" objectType="CheckBox" fmlaLink="L51" lockText="1" noThreeD="1"/>
</file>

<file path=xl/ctrlProps/ctrlProp5.xml><?xml version="1.0" encoding="utf-8"?>
<formControlPr xmlns="http://schemas.microsoft.com/office/spreadsheetml/2009/9/main" objectType="CheckBox" fmlaLink="G16" lockText="1" noThreeD="1"/>
</file>

<file path=xl/ctrlProps/ctrlProp50.xml><?xml version="1.0" encoding="utf-8"?>
<formControlPr xmlns="http://schemas.microsoft.com/office/spreadsheetml/2009/9/main" objectType="CheckBox" fmlaLink="N57" lockText="1" noThreeD="1"/>
</file>

<file path=xl/ctrlProps/ctrlProp500.xml><?xml version="1.0" encoding="utf-8"?>
<formControlPr xmlns="http://schemas.microsoft.com/office/spreadsheetml/2009/9/main" objectType="CheckBox" fmlaLink="I52" lockText="1" noThreeD="1"/>
</file>

<file path=xl/ctrlProps/ctrlProp501.xml><?xml version="1.0" encoding="utf-8"?>
<formControlPr xmlns="http://schemas.microsoft.com/office/spreadsheetml/2009/9/main" objectType="CheckBox" fmlaLink="J52" lockText="1" noThreeD="1"/>
</file>

<file path=xl/ctrlProps/ctrlProp502.xml><?xml version="1.0" encoding="utf-8"?>
<formControlPr xmlns="http://schemas.microsoft.com/office/spreadsheetml/2009/9/main" objectType="CheckBox" fmlaLink="K52" lockText="1" noThreeD="1"/>
</file>

<file path=xl/ctrlProps/ctrlProp503.xml><?xml version="1.0" encoding="utf-8"?>
<formControlPr xmlns="http://schemas.microsoft.com/office/spreadsheetml/2009/9/main" objectType="CheckBox" fmlaLink="L52" lockText="1" noThreeD="1"/>
</file>

<file path=xl/ctrlProps/ctrlProp504.xml><?xml version="1.0" encoding="utf-8"?>
<formControlPr xmlns="http://schemas.microsoft.com/office/spreadsheetml/2009/9/main" objectType="CheckBox" fmlaLink="I53" lockText="1" noThreeD="1"/>
</file>

<file path=xl/ctrlProps/ctrlProp505.xml><?xml version="1.0" encoding="utf-8"?>
<formControlPr xmlns="http://schemas.microsoft.com/office/spreadsheetml/2009/9/main" objectType="CheckBox" fmlaLink="J53" lockText="1" noThreeD="1"/>
</file>

<file path=xl/ctrlProps/ctrlProp506.xml><?xml version="1.0" encoding="utf-8"?>
<formControlPr xmlns="http://schemas.microsoft.com/office/spreadsheetml/2009/9/main" objectType="CheckBox" fmlaLink="K53" lockText="1" noThreeD="1"/>
</file>

<file path=xl/ctrlProps/ctrlProp507.xml><?xml version="1.0" encoding="utf-8"?>
<formControlPr xmlns="http://schemas.microsoft.com/office/spreadsheetml/2009/9/main" objectType="CheckBox" fmlaLink="L53" lockText="1" noThreeD="1"/>
</file>

<file path=xl/ctrlProps/ctrlProp508.xml><?xml version="1.0" encoding="utf-8"?>
<formControlPr xmlns="http://schemas.microsoft.com/office/spreadsheetml/2009/9/main" objectType="CheckBox" fmlaLink="I54" lockText="1" noThreeD="1"/>
</file>

<file path=xl/ctrlProps/ctrlProp509.xml><?xml version="1.0" encoding="utf-8"?>
<formControlPr xmlns="http://schemas.microsoft.com/office/spreadsheetml/2009/9/main" objectType="CheckBox" fmlaLink="J54" lockText="1" noThreeD="1"/>
</file>

<file path=xl/ctrlProps/ctrlProp51.xml><?xml version="1.0" encoding="utf-8"?>
<formControlPr xmlns="http://schemas.microsoft.com/office/spreadsheetml/2009/9/main" objectType="CheckBox" fmlaLink="O57" lockText="1" noThreeD="1"/>
</file>

<file path=xl/ctrlProps/ctrlProp510.xml><?xml version="1.0" encoding="utf-8"?>
<formControlPr xmlns="http://schemas.microsoft.com/office/spreadsheetml/2009/9/main" objectType="CheckBox" fmlaLink="K54" lockText="1" noThreeD="1"/>
</file>

<file path=xl/ctrlProps/ctrlProp511.xml><?xml version="1.0" encoding="utf-8"?>
<formControlPr xmlns="http://schemas.microsoft.com/office/spreadsheetml/2009/9/main" objectType="CheckBox" fmlaLink="L54" lockText="1" noThreeD="1"/>
</file>

<file path=xl/ctrlProps/ctrlProp512.xml><?xml version="1.0" encoding="utf-8"?>
<formControlPr xmlns="http://schemas.microsoft.com/office/spreadsheetml/2009/9/main" objectType="CheckBox" fmlaLink="I55" lockText="1" noThreeD="1"/>
</file>

<file path=xl/ctrlProps/ctrlProp513.xml><?xml version="1.0" encoding="utf-8"?>
<formControlPr xmlns="http://schemas.microsoft.com/office/spreadsheetml/2009/9/main" objectType="CheckBox" fmlaLink="J55" lockText="1" noThreeD="1"/>
</file>

<file path=xl/ctrlProps/ctrlProp514.xml><?xml version="1.0" encoding="utf-8"?>
<formControlPr xmlns="http://schemas.microsoft.com/office/spreadsheetml/2009/9/main" objectType="CheckBox" fmlaLink="K55" lockText="1" noThreeD="1"/>
</file>

<file path=xl/ctrlProps/ctrlProp515.xml><?xml version="1.0" encoding="utf-8"?>
<formControlPr xmlns="http://schemas.microsoft.com/office/spreadsheetml/2009/9/main" objectType="CheckBox" fmlaLink="L55" lockText="1" noThreeD="1"/>
</file>

<file path=xl/ctrlProps/ctrlProp516.xml><?xml version="1.0" encoding="utf-8"?>
<formControlPr xmlns="http://schemas.microsoft.com/office/spreadsheetml/2009/9/main" objectType="CheckBox" fmlaLink="I56" lockText="1" noThreeD="1"/>
</file>

<file path=xl/ctrlProps/ctrlProp517.xml><?xml version="1.0" encoding="utf-8"?>
<formControlPr xmlns="http://schemas.microsoft.com/office/spreadsheetml/2009/9/main" objectType="CheckBox" fmlaLink="J56" lockText="1" noThreeD="1"/>
</file>

<file path=xl/ctrlProps/ctrlProp518.xml><?xml version="1.0" encoding="utf-8"?>
<formControlPr xmlns="http://schemas.microsoft.com/office/spreadsheetml/2009/9/main" objectType="CheckBox" fmlaLink="K56" lockText="1" noThreeD="1"/>
</file>

<file path=xl/ctrlProps/ctrlProp519.xml><?xml version="1.0" encoding="utf-8"?>
<formControlPr xmlns="http://schemas.microsoft.com/office/spreadsheetml/2009/9/main" objectType="CheckBox" fmlaLink="L56" lockText="1" noThreeD="1"/>
</file>

<file path=xl/ctrlProps/ctrlProp52.xml><?xml version="1.0" encoding="utf-8"?>
<formControlPr xmlns="http://schemas.microsoft.com/office/spreadsheetml/2009/9/main" objectType="CheckBox" fmlaLink="P57" lockText="1" noThreeD="1"/>
</file>

<file path=xl/ctrlProps/ctrlProp520.xml><?xml version="1.0" encoding="utf-8"?>
<formControlPr xmlns="http://schemas.microsoft.com/office/spreadsheetml/2009/9/main" objectType="CheckBox" fmlaLink="I57" lockText="1" noThreeD="1"/>
</file>

<file path=xl/ctrlProps/ctrlProp521.xml><?xml version="1.0" encoding="utf-8"?>
<formControlPr xmlns="http://schemas.microsoft.com/office/spreadsheetml/2009/9/main" objectType="CheckBox" fmlaLink="J57" lockText="1" noThreeD="1"/>
</file>

<file path=xl/ctrlProps/ctrlProp522.xml><?xml version="1.0" encoding="utf-8"?>
<formControlPr xmlns="http://schemas.microsoft.com/office/spreadsheetml/2009/9/main" objectType="CheckBox" fmlaLink="K57" lockText="1" noThreeD="1"/>
</file>

<file path=xl/ctrlProps/ctrlProp523.xml><?xml version="1.0" encoding="utf-8"?>
<formControlPr xmlns="http://schemas.microsoft.com/office/spreadsheetml/2009/9/main" objectType="CheckBox" fmlaLink="L57" lockText="1" noThreeD="1"/>
</file>

<file path=xl/ctrlProps/ctrlProp524.xml><?xml version="1.0" encoding="utf-8"?>
<formControlPr xmlns="http://schemas.microsoft.com/office/spreadsheetml/2009/9/main" objectType="CheckBox" fmlaLink="I58" lockText="1" noThreeD="1"/>
</file>

<file path=xl/ctrlProps/ctrlProp525.xml><?xml version="1.0" encoding="utf-8"?>
<formControlPr xmlns="http://schemas.microsoft.com/office/spreadsheetml/2009/9/main" objectType="CheckBox" fmlaLink="J58" lockText="1" noThreeD="1"/>
</file>

<file path=xl/ctrlProps/ctrlProp526.xml><?xml version="1.0" encoding="utf-8"?>
<formControlPr xmlns="http://schemas.microsoft.com/office/spreadsheetml/2009/9/main" objectType="CheckBox" fmlaLink="K58" lockText="1" noThreeD="1"/>
</file>

<file path=xl/ctrlProps/ctrlProp527.xml><?xml version="1.0" encoding="utf-8"?>
<formControlPr xmlns="http://schemas.microsoft.com/office/spreadsheetml/2009/9/main" objectType="CheckBox" fmlaLink="L58" lockText="1" noThreeD="1"/>
</file>

<file path=xl/ctrlProps/ctrlProp528.xml><?xml version="1.0" encoding="utf-8"?>
<formControlPr xmlns="http://schemas.microsoft.com/office/spreadsheetml/2009/9/main" objectType="CheckBox" fmlaLink="I59" lockText="1" noThreeD="1"/>
</file>

<file path=xl/ctrlProps/ctrlProp529.xml><?xml version="1.0" encoding="utf-8"?>
<formControlPr xmlns="http://schemas.microsoft.com/office/spreadsheetml/2009/9/main" objectType="CheckBox" fmlaLink="J59" lockText="1" noThreeD="1"/>
</file>

<file path=xl/ctrlProps/ctrlProp53.xml><?xml version="1.0" encoding="utf-8"?>
<formControlPr xmlns="http://schemas.microsoft.com/office/spreadsheetml/2009/9/main" objectType="CheckBox" fmlaLink="Q54" lockText="1" noThreeD="1"/>
</file>

<file path=xl/ctrlProps/ctrlProp530.xml><?xml version="1.0" encoding="utf-8"?>
<formControlPr xmlns="http://schemas.microsoft.com/office/spreadsheetml/2009/9/main" objectType="CheckBox" fmlaLink="K59" lockText="1" noThreeD="1"/>
</file>

<file path=xl/ctrlProps/ctrlProp531.xml><?xml version="1.0" encoding="utf-8"?>
<formControlPr xmlns="http://schemas.microsoft.com/office/spreadsheetml/2009/9/main" objectType="CheckBox" fmlaLink="L59" lockText="1" noThreeD="1"/>
</file>

<file path=xl/ctrlProps/ctrlProp532.xml><?xml version="1.0" encoding="utf-8"?>
<formControlPr xmlns="http://schemas.microsoft.com/office/spreadsheetml/2009/9/main" objectType="CheckBox" fmlaLink="I60" lockText="1" noThreeD="1"/>
</file>

<file path=xl/ctrlProps/ctrlProp533.xml><?xml version="1.0" encoding="utf-8"?>
<formControlPr xmlns="http://schemas.microsoft.com/office/spreadsheetml/2009/9/main" objectType="CheckBox" fmlaLink="J60" lockText="1" noThreeD="1"/>
</file>

<file path=xl/ctrlProps/ctrlProp534.xml><?xml version="1.0" encoding="utf-8"?>
<formControlPr xmlns="http://schemas.microsoft.com/office/spreadsheetml/2009/9/main" objectType="CheckBox" fmlaLink="K60" lockText="1" noThreeD="1"/>
</file>

<file path=xl/ctrlProps/ctrlProp535.xml><?xml version="1.0" encoding="utf-8"?>
<formControlPr xmlns="http://schemas.microsoft.com/office/spreadsheetml/2009/9/main" objectType="CheckBox" fmlaLink="L60" lockText="1" noThreeD="1"/>
</file>

<file path=xl/ctrlProps/ctrlProp536.xml><?xml version="1.0" encoding="utf-8"?>
<formControlPr xmlns="http://schemas.microsoft.com/office/spreadsheetml/2009/9/main" objectType="CheckBox" fmlaLink="I61" lockText="1" noThreeD="1"/>
</file>

<file path=xl/ctrlProps/ctrlProp537.xml><?xml version="1.0" encoding="utf-8"?>
<formControlPr xmlns="http://schemas.microsoft.com/office/spreadsheetml/2009/9/main" objectType="CheckBox" fmlaLink="J61" lockText="1" noThreeD="1"/>
</file>

<file path=xl/ctrlProps/ctrlProp538.xml><?xml version="1.0" encoding="utf-8"?>
<formControlPr xmlns="http://schemas.microsoft.com/office/spreadsheetml/2009/9/main" objectType="CheckBox" fmlaLink="K61" lockText="1" noThreeD="1"/>
</file>

<file path=xl/ctrlProps/ctrlProp539.xml><?xml version="1.0" encoding="utf-8"?>
<formControlPr xmlns="http://schemas.microsoft.com/office/spreadsheetml/2009/9/main" objectType="CheckBox" fmlaLink="L61" lockText="1" noThreeD="1"/>
</file>

<file path=xl/ctrlProps/ctrlProp54.xml><?xml version="1.0" encoding="utf-8"?>
<formControlPr xmlns="http://schemas.microsoft.com/office/spreadsheetml/2009/9/main" objectType="CheckBox" fmlaLink="R54" lockText="1" noThreeD="1"/>
</file>

<file path=xl/ctrlProps/ctrlProp540.xml><?xml version="1.0" encoding="utf-8"?>
<formControlPr xmlns="http://schemas.microsoft.com/office/spreadsheetml/2009/9/main" objectType="CheckBox" fmlaLink="I62" lockText="1" noThreeD="1"/>
</file>

<file path=xl/ctrlProps/ctrlProp541.xml><?xml version="1.0" encoding="utf-8"?>
<formControlPr xmlns="http://schemas.microsoft.com/office/spreadsheetml/2009/9/main" objectType="CheckBox" fmlaLink="J62" lockText="1" noThreeD="1"/>
</file>

<file path=xl/ctrlProps/ctrlProp542.xml><?xml version="1.0" encoding="utf-8"?>
<formControlPr xmlns="http://schemas.microsoft.com/office/spreadsheetml/2009/9/main" objectType="CheckBox" fmlaLink="K62" lockText="1" noThreeD="1"/>
</file>

<file path=xl/ctrlProps/ctrlProp543.xml><?xml version="1.0" encoding="utf-8"?>
<formControlPr xmlns="http://schemas.microsoft.com/office/spreadsheetml/2009/9/main" objectType="CheckBox" fmlaLink="L62" lockText="1" noThreeD="1"/>
</file>

<file path=xl/ctrlProps/ctrlProp544.xml><?xml version="1.0" encoding="utf-8"?>
<formControlPr xmlns="http://schemas.microsoft.com/office/spreadsheetml/2009/9/main" objectType="CheckBox" fmlaLink="I63" lockText="1" noThreeD="1"/>
</file>

<file path=xl/ctrlProps/ctrlProp545.xml><?xml version="1.0" encoding="utf-8"?>
<formControlPr xmlns="http://schemas.microsoft.com/office/spreadsheetml/2009/9/main" objectType="CheckBox" fmlaLink="J63" lockText="1" noThreeD="1"/>
</file>

<file path=xl/ctrlProps/ctrlProp546.xml><?xml version="1.0" encoding="utf-8"?>
<formControlPr xmlns="http://schemas.microsoft.com/office/spreadsheetml/2009/9/main" objectType="CheckBox" fmlaLink="K63" lockText="1" noThreeD="1"/>
</file>

<file path=xl/ctrlProps/ctrlProp547.xml><?xml version="1.0" encoding="utf-8"?>
<formControlPr xmlns="http://schemas.microsoft.com/office/spreadsheetml/2009/9/main" objectType="CheckBox" fmlaLink="L63" lockText="1" noThreeD="1"/>
</file>

<file path=xl/ctrlProps/ctrlProp548.xml><?xml version="1.0" encoding="utf-8"?>
<formControlPr xmlns="http://schemas.microsoft.com/office/spreadsheetml/2009/9/main" objectType="CheckBox" fmlaLink="I64" lockText="1" noThreeD="1"/>
</file>

<file path=xl/ctrlProps/ctrlProp549.xml><?xml version="1.0" encoding="utf-8"?>
<formControlPr xmlns="http://schemas.microsoft.com/office/spreadsheetml/2009/9/main" objectType="CheckBox" fmlaLink="J64" lockText="1" noThreeD="1"/>
</file>

<file path=xl/ctrlProps/ctrlProp55.xml><?xml version="1.0" encoding="utf-8"?>
<formControlPr xmlns="http://schemas.microsoft.com/office/spreadsheetml/2009/9/main" objectType="CheckBox" fmlaLink="S54" lockText="1" noThreeD="1"/>
</file>

<file path=xl/ctrlProps/ctrlProp550.xml><?xml version="1.0" encoding="utf-8"?>
<formControlPr xmlns="http://schemas.microsoft.com/office/spreadsheetml/2009/9/main" objectType="CheckBox" fmlaLink="K64" lockText="1" noThreeD="1"/>
</file>

<file path=xl/ctrlProps/ctrlProp551.xml><?xml version="1.0" encoding="utf-8"?>
<formControlPr xmlns="http://schemas.microsoft.com/office/spreadsheetml/2009/9/main" objectType="CheckBox" fmlaLink="L64" lockText="1" noThreeD="1"/>
</file>

<file path=xl/ctrlProps/ctrlProp552.xml><?xml version="1.0" encoding="utf-8"?>
<formControlPr xmlns="http://schemas.microsoft.com/office/spreadsheetml/2009/9/main" objectType="CheckBox" fmlaLink="I65" lockText="1" noThreeD="1"/>
</file>

<file path=xl/ctrlProps/ctrlProp553.xml><?xml version="1.0" encoding="utf-8"?>
<formControlPr xmlns="http://schemas.microsoft.com/office/spreadsheetml/2009/9/main" objectType="CheckBox" fmlaLink="J65" lockText="1" noThreeD="1"/>
</file>

<file path=xl/ctrlProps/ctrlProp554.xml><?xml version="1.0" encoding="utf-8"?>
<formControlPr xmlns="http://schemas.microsoft.com/office/spreadsheetml/2009/9/main" objectType="CheckBox" fmlaLink="K65" lockText="1" noThreeD="1"/>
</file>

<file path=xl/ctrlProps/ctrlProp555.xml><?xml version="1.0" encoding="utf-8"?>
<formControlPr xmlns="http://schemas.microsoft.com/office/spreadsheetml/2009/9/main" objectType="CheckBox" fmlaLink="L65" lockText="1" noThreeD="1"/>
</file>

<file path=xl/ctrlProps/ctrlProp556.xml><?xml version="1.0" encoding="utf-8"?>
<formControlPr xmlns="http://schemas.microsoft.com/office/spreadsheetml/2009/9/main" objectType="CheckBox" fmlaLink="I66" lockText="1" noThreeD="1"/>
</file>

<file path=xl/ctrlProps/ctrlProp557.xml><?xml version="1.0" encoding="utf-8"?>
<formControlPr xmlns="http://schemas.microsoft.com/office/spreadsheetml/2009/9/main" objectType="CheckBox" fmlaLink="J66" lockText="1" noThreeD="1"/>
</file>

<file path=xl/ctrlProps/ctrlProp558.xml><?xml version="1.0" encoding="utf-8"?>
<formControlPr xmlns="http://schemas.microsoft.com/office/spreadsheetml/2009/9/main" objectType="CheckBox" fmlaLink="K66" lockText="1" noThreeD="1"/>
</file>

<file path=xl/ctrlProps/ctrlProp559.xml><?xml version="1.0" encoding="utf-8"?>
<formControlPr xmlns="http://schemas.microsoft.com/office/spreadsheetml/2009/9/main" objectType="CheckBox" fmlaLink="L66" lockText="1" noThreeD="1"/>
</file>

<file path=xl/ctrlProps/ctrlProp56.xml><?xml version="1.0" encoding="utf-8"?>
<formControlPr xmlns="http://schemas.microsoft.com/office/spreadsheetml/2009/9/main" objectType="CheckBox" fmlaLink="Q55" lockText="1" noThreeD="1"/>
</file>

<file path=xl/ctrlProps/ctrlProp560.xml><?xml version="1.0" encoding="utf-8"?>
<formControlPr xmlns="http://schemas.microsoft.com/office/spreadsheetml/2009/9/main" objectType="CheckBox" fmlaLink="I67" lockText="1" noThreeD="1"/>
</file>

<file path=xl/ctrlProps/ctrlProp561.xml><?xml version="1.0" encoding="utf-8"?>
<formControlPr xmlns="http://schemas.microsoft.com/office/spreadsheetml/2009/9/main" objectType="CheckBox" fmlaLink="J67" lockText="1" noThreeD="1"/>
</file>

<file path=xl/ctrlProps/ctrlProp562.xml><?xml version="1.0" encoding="utf-8"?>
<formControlPr xmlns="http://schemas.microsoft.com/office/spreadsheetml/2009/9/main" objectType="CheckBox" fmlaLink="K67" lockText="1" noThreeD="1"/>
</file>

<file path=xl/ctrlProps/ctrlProp563.xml><?xml version="1.0" encoding="utf-8"?>
<formControlPr xmlns="http://schemas.microsoft.com/office/spreadsheetml/2009/9/main" objectType="CheckBox" fmlaLink="L67" lockText="1" noThreeD="1"/>
</file>

<file path=xl/ctrlProps/ctrlProp564.xml><?xml version="1.0" encoding="utf-8"?>
<formControlPr xmlns="http://schemas.microsoft.com/office/spreadsheetml/2009/9/main" objectType="CheckBox" fmlaLink="I68" lockText="1" noThreeD="1"/>
</file>

<file path=xl/ctrlProps/ctrlProp565.xml><?xml version="1.0" encoding="utf-8"?>
<formControlPr xmlns="http://schemas.microsoft.com/office/spreadsheetml/2009/9/main" objectType="CheckBox" fmlaLink="J68" lockText="1" noThreeD="1"/>
</file>

<file path=xl/ctrlProps/ctrlProp566.xml><?xml version="1.0" encoding="utf-8"?>
<formControlPr xmlns="http://schemas.microsoft.com/office/spreadsheetml/2009/9/main" objectType="CheckBox" fmlaLink="K68" lockText="1" noThreeD="1"/>
</file>

<file path=xl/ctrlProps/ctrlProp567.xml><?xml version="1.0" encoding="utf-8"?>
<formControlPr xmlns="http://schemas.microsoft.com/office/spreadsheetml/2009/9/main" objectType="CheckBox" fmlaLink="L68" lockText="1" noThreeD="1"/>
</file>

<file path=xl/ctrlProps/ctrlProp568.xml><?xml version="1.0" encoding="utf-8"?>
<formControlPr xmlns="http://schemas.microsoft.com/office/spreadsheetml/2009/9/main" objectType="CheckBox" fmlaLink="I69" lockText="1" noThreeD="1"/>
</file>

<file path=xl/ctrlProps/ctrlProp569.xml><?xml version="1.0" encoding="utf-8"?>
<formControlPr xmlns="http://schemas.microsoft.com/office/spreadsheetml/2009/9/main" objectType="CheckBox" fmlaLink="J69" lockText="1" noThreeD="1"/>
</file>

<file path=xl/ctrlProps/ctrlProp57.xml><?xml version="1.0" encoding="utf-8"?>
<formControlPr xmlns="http://schemas.microsoft.com/office/spreadsheetml/2009/9/main" objectType="CheckBox" fmlaLink="R55" lockText="1" noThreeD="1"/>
</file>

<file path=xl/ctrlProps/ctrlProp570.xml><?xml version="1.0" encoding="utf-8"?>
<formControlPr xmlns="http://schemas.microsoft.com/office/spreadsheetml/2009/9/main" objectType="CheckBox" fmlaLink="K69" lockText="1" noThreeD="1"/>
</file>

<file path=xl/ctrlProps/ctrlProp571.xml><?xml version="1.0" encoding="utf-8"?>
<formControlPr xmlns="http://schemas.microsoft.com/office/spreadsheetml/2009/9/main" objectType="CheckBox" fmlaLink="L69" lockText="1" noThreeD="1"/>
</file>

<file path=xl/ctrlProps/ctrlProp572.xml><?xml version="1.0" encoding="utf-8"?>
<formControlPr xmlns="http://schemas.microsoft.com/office/spreadsheetml/2009/9/main" objectType="CheckBox" fmlaLink="I70" lockText="1" noThreeD="1"/>
</file>

<file path=xl/ctrlProps/ctrlProp573.xml><?xml version="1.0" encoding="utf-8"?>
<formControlPr xmlns="http://schemas.microsoft.com/office/spreadsheetml/2009/9/main" objectType="CheckBox" fmlaLink="J70" lockText="1" noThreeD="1"/>
</file>

<file path=xl/ctrlProps/ctrlProp574.xml><?xml version="1.0" encoding="utf-8"?>
<formControlPr xmlns="http://schemas.microsoft.com/office/spreadsheetml/2009/9/main" objectType="CheckBox" fmlaLink="K70" lockText="1" noThreeD="1"/>
</file>

<file path=xl/ctrlProps/ctrlProp575.xml><?xml version="1.0" encoding="utf-8"?>
<formControlPr xmlns="http://schemas.microsoft.com/office/spreadsheetml/2009/9/main" objectType="CheckBox" fmlaLink="L70" lockText="1" noThreeD="1"/>
</file>

<file path=xl/ctrlProps/ctrlProp576.xml><?xml version="1.0" encoding="utf-8"?>
<formControlPr xmlns="http://schemas.microsoft.com/office/spreadsheetml/2009/9/main" objectType="CheckBox" fmlaLink="I71" lockText="1" noThreeD="1"/>
</file>

<file path=xl/ctrlProps/ctrlProp577.xml><?xml version="1.0" encoding="utf-8"?>
<formControlPr xmlns="http://schemas.microsoft.com/office/spreadsheetml/2009/9/main" objectType="CheckBox" fmlaLink="J71" lockText="1" noThreeD="1"/>
</file>

<file path=xl/ctrlProps/ctrlProp578.xml><?xml version="1.0" encoding="utf-8"?>
<formControlPr xmlns="http://schemas.microsoft.com/office/spreadsheetml/2009/9/main" objectType="CheckBox" fmlaLink="K71" lockText="1" noThreeD="1"/>
</file>

<file path=xl/ctrlProps/ctrlProp579.xml><?xml version="1.0" encoding="utf-8"?>
<formControlPr xmlns="http://schemas.microsoft.com/office/spreadsheetml/2009/9/main" objectType="CheckBox" fmlaLink="L71" lockText="1" noThreeD="1"/>
</file>

<file path=xl/ctrlProps/ctrlProp58.xml><?xml version="1.0" encoding="utf-8"?>
<formControlPr xmlns="http://schemas.microsoft.com/office/spreadsheetml/2009/9/main" objectType="CheckBox" fmlaLink="S55" lockText="1" noThreeD="1"/>
</file>

<file path=xl/ctrlProps/ctrlProp580.xml><?xml version="1.0" encoding="utf-8"?>
<formControlPr xmlns="http://schemas.microsoft.com/office/spreadsheetml/2009/9/main" objectType="CheckBox" fmlaLink="I72" lockText="1" noThreeD="1"/>
</file>

<file path=xl/ctrlProps/ctrlProp581.xml><?xml version="1.0" encoding="utf-8"?>
<formControlPr xmlns="http://schemas.microsoft.com/office/spreadsheetml/2009/9/main" objectType="CheckBox" fmlaLink="J72" lockText="1" noThreeD="1"/>
</file>

<file path=xl/ctrlProps/ctrlProp582.xml><?xml version="1.0" encoding="utf-8"?>
<formControlPr xmlns="http://schemas.microsoft.com/office/spreadsheetml/2009/9/main" objectType="CheckBox" fmlaLink="K72" lockText="1" noThreeD="1"/>
</file>

<file path=xl/ctrlProps/ctrlProp583.xml><?xml version="1.0" encoding="utf-8"?>
<formControlPr xmlns="http://schemas.microsoft.com/office/spreadsheetml/2009/9/main" objectType="CheckBox" fmlaLink="L72" lockText="1" noThreeD="1"/>
</file>

<file path=xl/ctrlProps/ctrlProp584.xml><?xml version="1.0" encoding="utf-8"?>
<formControlPr xmlns="http://schemas.microsoft.com/office/spreadsheetml/2009/9/main" objectType="CheckBox" fmlaLink="I73" lockText="1" noThreeD="1"/>
</file>

<file path=xl/ctrlProps/ctrlProp585.xml><?xml version="1.0" encoding="utf-8"?>
<formControlPr xmlns="http://schemas.microsoft.com/office/spreadsheetml/2009/9/main" objectType="CheckBox" fmlaLink="J73" lockText="1" noThreeD="1"/>
</file>

<file path=xl/ctrlProps/ctrlProp586.xml><?xml version="1.0" encoding="utf-8"?>
<formControlPr xmlns="http://schemas.microsoft.com/office/spreadsheetml/2009/9/main" objectType="CheckBox" fmlaLink="K73" lockText="1" noThreeD="1"/>
</file>

<file path=xl/ctrlProps/ctrlProp587.xml><?xml version="1.0" encoding="utf-8"?>
<formControlPr xmlns="http://schemas.microsoft.com/office/spreadsheetml/2009/9/main" objectType="CheckBox" fmlaLink="L73" lockText="1" noThreeD="1"/>
</file>

<file path=xl/ctrlProps/ctrlProp588.xml><?xml version="1.0" encoding="utf-8"?>
<formControlPr xmlns="http://schemas.microsoft.com/office/spreadsheetml/2009/9/main" objectType="CheckBox" fmlaLink="I74" lockText="1" noThreeD="1"/>
</file>

<file path=xl/ctrlProps/ctrlProp589.xml><?xml version="1.0" encoding="utf-8"?>
<formControlPr xmlns="http://schemas.microsoft.com/office/spreadsheetml/2009/9/main" objectType="CheckBox" fmlaLink="J74" lockText="1" noThreeD="1"/>
</file>

<file path=xl/ctrlProps/ctrlProp59.xml><?xml version="1.0" encoding="utf-8"?>
<formControlPr xmlns="http://schemas.microsoft.com/office/spreadsheetml/2009/9/main" objectType="CheckBox" fmlaLink="Q56" lockText="1" noThreeD="1"/>
</file>

<file path=xl/ctrlProps/ctrlProp590.xml><?xml version="1.0" encoding="utf-8"?>
<formControlPr xmlns="http://schemas.microsoft.com/office/spreadsheetml/2009/9/main" objectType="CheckBox" fmlaLink="K74" lockText="1" noThreeD="1"/>
</file>

<file path=xl/ctrlProps/ctrlProp591.xml><?xml version="1.0" encoding="utf-8"?>
<formControlPr xmlns="http://schemas.microsoft.com/office/spreadsheetml/2009/9/main" objectType="CheckBox" checked="Checked" fmlaLink="L74" lockText="1" noThreeD="1"/>
</file>

<file path=xl/ctrlProps/ctrlProp592.xml><?xml version="1.0" encoding="utf-8"?>
<formControlPr xmlns="http://schemas.microsoft.com/office/spreadsheetml/2009/9/main" objectType="CheckBox" fmlaLink="I75" lockText="1" noThreeD="1"/>
</file>

<file path=xl/ctrlProps/ctrlProp593.xml><?xml version="1.0" encoding="utf-8"?>
<formControlPr xmlns="http://schemas.microsoft.com/office/spreadsheetml/2009/9/main" objectType="CheckBox" fmlaLink="J75" lockText="1" noThreeD="1"/>
</file>

<file path=xl/ctrlProps/ctrlProp594.xml><?xml version="1.0" encoding="utf-8"?>
<formControlPr xmlns="http://schemas.microsoft.com/office/spreadsheetml/2009/9/main" objectType="CheckBox" fmlaLink="K75" lockText="1" noThreeD="1"/>
</file>

<file path=xl/ctrlProps/ctrlProp595.xml><?xml version="1.0" encoding="utf-8"?>
<formControlPr xmlns="http://schemas.microsoft.com/office/spreadsheetml/2009/9/main" objectType="CheckBox" fmlaLink="L75" lockText="1" noThreeD="1"/>
</file>

<file path=xl/ctrlProps/ctrlProp596.xml><?xml version="1.0" encoding="utf-8"?>
<formControlPr xmlns="http://schemas.microsoft.com/office/spreadsheetml/2009/9/main" objectType="CheckBox" fmlaLink="I76" lockText="1" noThreeD="1"/>
</file>

<file path=xl/ctrlProps/ctrlProp597.xml><?xml version="1.0" encoding="utf-8"?>
<formControlPr xmlns="http://schemas.microsoft.com/office/spreadsheetml/2009/9/main" objectType="CheckBox" fmlaLink="J76" lockText="1" noThreeD="1"/>
</file>

<file path=xl/ctrlProps/ctrlProp598.xml><?xml version="1.0" encoding="utf-8"?>
<formControlPr xmlns="http://schemas.microsoft.com/office/spreadsheetml/2009/9/main" objectType="CheckBox" fmlaLink="K76" lockText="1" noThreeD="1"/>
</file>

<file path=xl/ctrlProps/ctrlProp599.xml><?xml version="1.0" encoding="utf-8"?>
<formControlPr xmlns="http://schemas.microsoft.com/office/spreadsheetml/2009/9/main" objectType="CheckBox" fmlaLink="L76" lockText="1" noThreeD="1"/>
</file>

<file path=xl/ctrlProps/ctrlProp6.xml><?xml version="1.0" encoding="utf-8"?>
<formControlPr xmlns="http://schemas.microsoft.com/office/spreadsheetml/2009/9/main" objectType="CheckBox" fmlaLink="G17" lockText="1" noThreeD="1"/>
</file>

<file path=xl/ctrlProps/ctrlProp60.xml><?xml version="1.0" encoding="utf-8"?>
<formControlPr xmlns="http://schemas.microsoft.com/office/spreadsheetml/2009/9/main" objectType="CheckBox" fmlaLink="R56" lockText="1" noThreeD="1"/>
</file>

<file path=xl/ctrlProps/ctrlProp600.xml><?xml version="1.0" encoding="utf-8"?>
<formControlPr xmlns="http://schemas.microsoft.com/office/spreadsheetml/2009/9/main" objectType="CheckBox" fmlaLink="I77" lockText="1" noThreeD="1"/>
</file>

<file path=xl/ctrlProps/ctrlProp601.xml><?xml version="1.0" encoding="utf-8"?>
<formControlPr xmlns="http://schemas.microsoft.com/office/spreadsheetml/2009/9/main" objectType="CheckBox" fmlaLink="J77" lockText="1" noThreeD="1"/>
</file>

<file path=xl/ctrlProps/ctrlProp602.xml><?xml version="1.0" encoding="utf-8"?>
<formControlPr xmlns="http://schemas.microsoft.com/office/spreadsheetml/2009/9/main" objectType="CheckBox" fmlaLink="K77" lockText="1" noThreeD="1"/>
</file>

<file path=xl/ctrlProps/ctrlProp603.xml><?xml version="1.0" encoding="utf-8"?>
<formControlPr xmlns="http://schemas.microsoft.com/office/spreadsheetml/2009/9/main" objectType="CheckBox" fmlaLink="L77" lockText="1" noThreeD="1"/>
</file>

<file path=xl/ctrlProps/ctrlProp604.xml><?xml version="1.0" encoding="utf-8"?>
<formControlPr xmlns="http://schemas.microsoft.com/office/spreadsheetml/2009/9/main" objectType="CheckBox" fmlaLink="I78" lockText="1" noThreeD="1"/>
</file>

<file path=xl/ctrlProps/ctrlProp605.xml><?xml version="1.0" encoding="utf-8"?>
<formControlPr xmlns="http://schemas.microsoft.com/office/spreadsheetml/2009/9/main" objectType="CheckBox" fmlaLink="J78" lockText="1" noThreeD="1"/>
</file>

<file path=xl/ctrlProps/ctrlProp606.xml><?xml version="1.0" encoding="utf-8"?>
<formControlPr xmlns="http://schemas.microsoft.com/office/spreadsheetml/2009/9/main" objectType="CheckBox" checked="Checked" fmlaLink="K78" lockText="1" noThreeD="1"/>
</file>

<file path=xl/ctrlProps/ctrlProp607.xml><?xml version="1.0" encoding="utf-8"?>
<formControlPr xmlns="http://schemas.microsoft.com/office/spreadsheetml/2009/9/main" objectType="CheckBox" fmlaLink="L78" lockText="1" noThreeD="1"/>
</file>

<file path=xl/ctrlProps/ctrlProp608.xml><?xml version="1.0" encoding="utf-8"?>
<formControlPr xmlns="http://schemas.microsoft.com/office/spreadsheetml/2009/9/main" objectType="CheckBox" fmlaLink="I79" lockText="1" noThreeD="1"/>
</file>

<file path=xl/ctrlProps/ctrlProp609.xml><?xml version="1.0" encoding="utf-8"?>
<formControlPr xmlns="http://schemas.microsoft.com/office/spreadsheetml/2009/9/main" objectType="CheckBox" fmlaLink="J79" lockText="1" noThreeD="1"/>
</file>

<file path=xl/ctrlProps/ctrlProp61.xml><?xml version="1.0" encoding="utf-8"?>
<formControlPr xmlns="http://schemas.microsoft.com/office/spreadsheetml/2009/9/main" objectType="CheckBox" fmlaLink="S56" lockText="1" noThreeD="1"/>
</file>

<file path=xl/ctrlProps/ctrlProp610.xml><?xml version="1.0" encoding="utf-8"?>
<formControlPr xmlns="http://schemas.microsoft.com/office/spreadsheetml/2009/9/main" objectType="CheckBox" fmlaLink="K79" lockText="1" noThreeD="1"/>
</file>

<file path=xl/ctrlProps/ctrlProp611.xml><?xml version="1.0" encoding="utf-8"?>
<formControlPr xmlns="http://schemas.microsoft.com/office/spreadsheetml/2009/9/main" objectType="CheckBox" fmlaLink="L79" lockText="1" noThreeD="1"/>
</file>

<file path=xl/ctrlProps/ctrlProp612.xml><?xml version="1.0" encoding="utf-8"?>
<formControlPr xmlns="http://schemas.microsoft.com/office/spreadsheetml/2009/9/main" objectType="CheckBox" fmlaLink="I80" lockText="1" noThreeD="1"/>
</file>

<file path=xl/ctrlProps/ctrlProp613.xml><?xml version="1.0" encoding="utf-8"?>
<formControlPr xmlns="http://schemas.microsoft.com/office/spreadsheetml/2009/9/main" objectType="CheckBox" fmlaLink="J80" lockText="1" noThreeD="1"/>
</file>

<file path=xl/ctrlProps/ctrlProp614.xml><?xml version="1.0" encoding="utf-8"?>
<formControlPr xmlns="http://schemas.microsoft.com/office/spreadsheetml/2009/9/main" objectType="CheckBox" fmlaLink="K80" lockText="1" noThreeD="1"/>
</file>

<file path=xl/ctrlProps/ctrlProp615.xml><?xml version="1.0" encoding="utf-8"?>
<formControlPr xmlns="http://schemas.microsoft.com/office/spreadsheetml/2009/9/main" objectType="CheckBox" fmlaLink="L80" lockText="1" noThreeD="1"/>
</file>

<file path=xl/ctrlProps/ctrlProp616.xml><?xml version="1.0" encoding="utf-8"?>
<formControlPr xmlns="http://schemas.microsoft.com/office/spreadsheetml/2009/9/main" objectType="CheckBox" fmlaLink="I81" lockText="1" noThreeD="1"/>
</file>

<file path=xl/ctrlProps/ctrlProp617.xml><?xml version="1.0" encoding="utf-8"?>
<formControlPr xmlns="http://schemas.microsoft.com/office/spreadsheetml/2009/9/main" objectType="CheckBox" fmlaLink="J81" lockText="1" noThreeD="1"/>
</file>

<file path=xl/ctrlProps/ctrlProp618.xml><?xml version="1.0" encoding="utf-8"?>
<formControlPr xmlns="http://schemas.microsoft.com/office/spreadsheetml/2009/9/main" objectType="CheckBox" fmlaLink="K81" lockText="1" noThreeD="1"/>
</file>

<file path=xl/ctrlProps/ctrlProp619.xml><?xml version="1.0" encoding="utf-8"?>
<formControlPr xmlns="http://schemas.microsoft.com/office/spreadsheetml/2009/9/main" objectType="CheckBox" fmlaLink="L81" lockText="1" noThreeD="1"/>
</file>

<file path=xl/ctrlProps/ctrlProp62.xml><?xml version="1.0" encoding="utf-8"?>
<formControlPr xmlns="http://schemas.microsoft.com/office/spreadsheetml/2009/9/main" objectType="CheckBox" fmlaLink="Q57" lockText="1" noThreeD="1"/>
</file>

<file path=xl/ctrlProps/ctrlProp620.xml><?xml version="1.0" encoding="utf-8"?>
<formControlPr xmlns="http://schemas.microsoft.com/office/spreadsheetml/2009/9/main" objectType="CheckBox" fmlaLink="I93" lockText="1" noThreeD="1"/>
</file>

<file path=xl/ctrlProps/ctrlProp621.xml><?xml version="1.0" encoding="utf-8"?>
<formControlPr xmlns="http://schemas.microsoft.com/office/spreadsheetml/2009/9/main" objectType="CheckBox" fmlaLink="J93" lockText="1" noThreeD="1"/>
</file>

<file path=xl/ctrlProps/ctrlProp622.xml><?xml version="1.0" encoding="utf-8"?>
<formControlPr xmlns="http://schemas.microsoft.com/office/spreadsheetml/2009/9/main" objectType="CheckBox" fmlaLink="K93" lockText="1" noThreeD="1"/>
</file>

<file path=xl/ctrlProps/ctrlProp623.xml><?xml version="1.0" encoding="utf-8"?>
<formControlPr xmlns="http://schemas.microsoft.com/office/spreadsheetml/2009/9/main" objectType="CheckBox" fmlaLink="L93" lockText="1" noThreeD="1"/>
</file>

<file path=xl/ctrlProps/ctrlProp624.xml><?xml version="1.0" encoding="utf-8"?>
<formControlPr xmlns="http://schemas.microsoft.com/office/spreadsheetml/2009/9/main" objectType="CheckBox" fmlaLink="I94" lockText="1" noThreeD="1"/>
</file>

<file path=xl/ctrlProps/ctrlProp625.xml><?xml version="1.0" encoding="utf-8"?>
<formControlPr xmlns="http://schemas.microsoft.com/office/spreadsheetml/2009/9/main" objectType="CheckBox" fmlaLink="J94" lockText="1" noThreeD="1"/>
</file>

<file path=xl/ctrlProps/ctrlProp626.xml><?xml version="1.0" encoding="utf-8"?>
<formControlPr xmlns="http://schemas.microsoft.com/office/spreadsheetml/2009/9/main" objectType="CheckBox" fmlaLink="K94" lockText="1" noThreeD="1"/>
</file>

<file path=xl/ctrlProps/ctrlProp627.xml><?xml version="1.0" encoding="utf-8"?>
<formControlPr xmlns="http://schemas.microsoft.com/office/spreadsheetml/2009/9/main" objectType="CheckBox" fmlaLink="L94" lockText="1" noThreeD="1"/>
</file>

<file path=xl/ctrlProps/ctrlProp628.xml><?xml version="1.0" encoding="utf-8"?>
<formControlPr xmlns="http://schemas.microsoft.com/office/spreadsheetml/2009/9/main" objectType="CheckBox" fmlaLink="I95" lockText="1" noThreeD="1"/>
</file>

<file path=xl/ctrlProps/ctrlProp629.xml><?xml version="1.0" encoding="utf-8"?>
<formControlPr xmlns="http://schemas.microsoft.com/office/spreadsheetml/2009/9/main" objectType="CheckBox" fmlaLink="J95" lockText="1" noThreeD="1"/>
</file>

<file path=xl/ctrlProps/ctrlProp63.xml><?xml version="1.0" encoding="utf-8"?>
<formControlPr xmlns="http://schemas.microsoft.com/office/spreadsheetml/2009/9/main" objectType="CheckBox" fmlaLink="R57" lockText="1" noThreeD="1"/>
</file>

<file path=xl/ctrlProps/ctrlProp630.xml><?xml version="1.0" encoding="utf-8"?>
<formControlPr xmlns="http://schemas.microsoft.com/office/spreadsheetml/2009/9/main" objectType="CheckBox" fmlaLink="K95" lockText="1" noThreeD="1"/>
</file>

<file path=xl/ctrlProps/ctrlProp631.xml><?xml version="1.0" encoding="utf-8"?>
<formControlPr xmlns="http://schemas.microsoft.com/office/spreadsheetml/2009/9/main" objectType="CheckBox" fmlaLink="L95" lockText="1" noThreeD="1"/>
</file>

<file path=xl/ctrlProps/ctrlProp632.xml><?xml version="1.0" encoding="utf-8"?>
<formControlPr xmlns="http://schemas.microsoft.com/office/spreadsheetml/2009/9/main" objectType="CheckBox" fmlaLink="I96" lockText="1" noThreeD="1"/>
</file>

<file path=xl/ctrlProps/ctrlProp633.xml><?xml version="1.0" encoding="utf-8"?>
<formControlPr xmlns="http://schemas.microsoft.com/office/spreadsheetml/2009/9/main" objectType="CheckBox" fmlaLink="J96" lockText="1" noThreeD="1"/>
</file>

<file path=xl/ctrlProps/ctrlProp634.xml><?xml version="1.0" encoding="utf-8"?>
<formControlPr xmlns="http://schemas.microsoft.com/office/spreadsheetml/2009/9/main" objectType="CheckBox" fmlaLink="K96" lockText="1" noThreeD="1"/>
</file>

<file path=xl/ctrlProps/ctrlProp635.xml><?xml version="1.0" encoding="utf-8"?>
<formControlPr xmlns="http://schemas.microsoft.com/office/spreadsheetml/2009/9/main" objectType="CheckBox" fmlaLink="L96" lockText="1" noThreeD="1"/>
</file>

<file path=xl/ctrlProps/ctrlProp636.xml><?xml version="1.0" encoding="utf-8"?>
<formControlPr xmlns="http://schemas.microsoft.com/office/spreadsheetml/2009/9/main" objectType="CheckBox" fmlaLink="I97" lockText="1" noThreeD="1"/>
</file>

<file path=xl/ctrlProps/ctrlProp637.xml><?xml version="1.0" encoding="utf-8"?>
<formControlPr xmlns="http://schemas.microsoft.com/office/spreadsheetml/2009/9/main" objectType="CheckBox" fmlaLink="J97" lockText="1" noThreeD="1"/>
</file>

<file path=xl/ctrlProps/ctrlProp638.xml><?xml version="1.0" encoding="utf-8"?>
<formControlPr xmlns="http://schemas.microsoft.com/office/spreadsheetml/2009/9/main" objectType="CheckBox" fmlaLink="K97" lockText="1" noThreeD="1"/>
</file>

<file path=xl/ctrlProps/ctrlProp639.xml><?xml version="1.0" encoding="utf-8"?>
<formControlPr xmlns="http://schemas.microsoft.com/office/spreadsheetml/2009/9/main" objectType="CheckBox" fmlaLink="L97" lockText="1" noThreeD="1"/>
</file>

<file path=xl/ctrlProps/ctrlProp64.xml><?xml version="1.0" encoding="utf-8"?>
<formControlPr xmlns="http://schemas.microsoft.com/office/spreadsheetml/2009/9/main" objectType="CheckBox" fmlaLink="S57" lockText="1" noThreeD="1"/>
</file>

<file path=xl/ctrlProps/ctrlProp640.xml><?xml version="1.0" encoding="utf-8"?>
<formControlPr xmlns="http://schemas.microsoft.com/office/spreadsheetml/2009/9/main" objectType="CheckBox" fmlaLink="I98" lockText="1" noThreeD="1"/>
</file>

<file path=xl/ctrlProps/ctrlProp641.xml><?xml version="1.0" encoding="utf-8"?>
<formControlPr xmlns="http://schemas.microsoft.com/office/spreadsheetml/2009/9/main" objectType="CheckBox" fmlaLink="J98" lockText="1" noThreeD="1"/>
</file>

<file path=xl/ctrlProps/ctrlProp642.xml><?xml version="1.0" encoding="utf-8"?>
<formControlPr xmlns="http://schemas.microsoft.com/office/spreadsheetml/2009/9/main" objectType="CheckBox" fmlaLink="K98" lockText="1" noThreeD="1"/>
</file>

<file path=xl/ctrlProps/ctrlProp643.xml><?xml version="1.0" encoding="utf-8"?>
<formControlPr xmlns="http://schemas.microsoft.com/office/spreadsheetml/2009/9/main" objectType="CheckBox" fmlaLink="L98" lockText="1" noThreeD="1"/>
</file>

<file path=xl/ctrlProps/ctrlProp644.xml><?xml version="1.0" encoding="utf-8"?>
<formControlPr xmlns="http://schemas.microsoft.com/office/spreadsheetml/2009/9/main" objectType="CheckBox" fmlaLink="I99" lockText="1" noThreeD="1"/>
</file>

<file path=xl/ctrlProps/ctrlProp645.xml><?xml version="1.0" encoding="utf-8"?>
<formControlPr xmlns="http://schemas.microsoft.com/office/spreadsheetml/2009/9/main" objectType="CheckBox" fmlaLink="J99" lockText="1" noThreeD="1"/>
</file>

<file path=xl/ctrlProps/ctrlProp646.xml><?xml version="1.0" encoding="utf-8"?>
<formControlPr xmlns="http://schemas.microsoft.com/office/spreadsheetml/2009/9/main" objectType="CheckBox" fmlaLink="K99" lockText="1" noThreeD="1"/>
</file>

<file path=xl/ctrlProps/ctrlProp647.xml><?xml version="1.0" encoding="utf-8"?>
<formControlPr xmlns="http://schemas.microsoft.com/office/spreadsheetml/2009/9/main" objectType="CheckBox" fmlaLink="L99" lockText="1" noThreeD="1"/>
</file>

<file path=xl/ctrlProps/ctrlProp648.xml><?xml version="1.0" encoding="utf-8"?>
<formControlPr xmlns="http://schemas.microsoft.com/office/spreadsheetml/2009/9/main" objectType="CheckBox" fmlaLink="I100" lockText="1" noThreeD="1"/>
</file>

<file path=xl/ctrlProps/ctrlProp649.xml><?xml version="1.0" encoding="utf-8"?>
<formControlPr xmlns="http://schemas.microsoft.com/office/spreadsheetml/2009/9/main" objectType="CheckBox" fmlaLink="J100" lockText="1" noThreeD="1"/>
</file>

<file path=xl/ctrlProps/ctrlProp65.xml><?xml version="1.0" encoding="utf-8"?>
<formControlPr xmlns="http://schemas.microsoft.com/office/spreadsheetml/2009/9/main" objectType="CheckBox" fmlaLink="N58" lockText="1" noThreeD="1"/>
</file>

<file path=xl/ctrlProps/ctrlProp650.xml><?xml version="1.0" encoding="utf-8"?>
<formControlPr xmlns="http://schemas.microsoft.com/office/spreadsheetml/2009/9/main" objectType="CheckBox" fmlaLink="K100" lockText="1" noThreeD="1"/>
</file>

<file path=xl/ctrlProps/ctrlProp651.xml><?xml version="1.0" encoding="utf-8"?>
<formControlPr xmlns="http://schemas.microsoft.com/office/spreadsheetml/2009/9/main" objectType="CheckBox" fmlaLink="L100" lockText="1" noThreeD="1"/>
</file>

<file path=xl/ctrlProps/ctrlProp652.xml><?xml version="1.0" encoding="utf-8"?>
<formControlPr xmlns="http://schemas.microsoft.com/office/spreadsheetml/2009/9/main" objectType="CheckBox" fmlaLink="I101" lockText="1" noThreeD="1"/>
</file>

<file path=xl/ctrlProps/ctrlProp653.xml><?xml version="1.0" encoding="utf-8"?>
<formControlPr xmlns="http://schemas.microsoft.com/office/spreadsheetml/2009/9/main" objectType="CheckBox" fmlaLink="J101" lockText="1" noThreeD="1"/>
</file>

<file path=xl/ctrlProps/ctrlProp654.xml><?xml version="1.0" encoding="utf-8"?>
<formControlPr xmlns="http://schemas.microsoft.com/office/spreadsheetml/2009/9/main" objectType="CheckBox" fmlaLink="K101" lockText="1" noThreeD="1"/>
</file>

<file path=xl/ctrlProps/ctrlProp655.xml><?xml version="1.0" encoding="utf-8"?>
<formControlPr xmlns="http://schemas.microsoft.com/office/spreadsheetml/2009/9/main" objectType="CheckBox" fmlaLink="L101" lockText="1" noThreeD="1"/>
</file>

<file path=xl/ctrlProps/ctrlProp656.xml><?xml version="1.0" encoding="utf-8"?>
<formControlPr xmlns="http://schemas.microsoft.com/office/spreadsheetml/2009/9/main" objectType="CheckBox" fmlaLink="I102" lockText="1" noThreeD="1"/>
</file>

<file path=xl/ctrlProps/ctrlProp657.xml><?xml version="1.0" encoding="utf-8"?>
<formControlPr xmlns="http://schemas.microsoft.com/office/spreadsheetml/2009/9/main" objectType="CheckBox" fmlaLink="J102" lockText="1" noThreeD="1"/>
</file>

<file path=xl/ctrlProps/ctrlProp658.xml><?xml version="1.0" encoding="utf-8"?>
<formControlPr xmlns="http://schemas.microsoft.com/office/spreadsheetml/2009/9/main" objectType="CheckBox" fmlaLink="K102" lockText="1" noThreeD="1"/>
</file>

<file path=xl/ctrlProps/ctrlProp659.xml><?xml version="1.0" encoding="utf-8"?>
<formControlPr xmlns="http://schemas.microsoft.com/office/spreadsheetml/2009/9/main" objectType="CheckBox" fmlaLink="L102" lockText="1" noThreeD="1"/>
</file>

<file path=xl/ctrlProps/ctrlProp66.xml><?xml version="1.0" encoding="utf-8"?>
<formControlPr xmlns="http://schemas.microsoft.com/office/spreadsheetml/2009/9/main" objectType="CheckBox" fmlaLink="O58" lockText="1" noThreeD="1"/>
</file>

<file path=xl/ctrlProps/ctrlProp660.xml><?xml version="1.0" encoding="utf-8"?>
<formControlPr xmlns="http://schemas.microsoft.com/office/spreadsheetml/2009/9/main" objectType="CheckBox" fmlaLink="I103" lockText="1" noThreeD="1"/>
</file>

<file path=xl/ctrlProps/ctrlProp661.xml><?xml version="1.0" encoding="utf-8"?>
<formControlPr xmlns="http://schemas.microsoft.com/office/spreadsheetml/2009/9/main" objectType="CheckBox" fmlaLink="J103" lockText="1" noThreeD="1"/>
</file>

<file path=xl/ctrlProps/ctrlProp662.xml><?xml version="1.0" encoding="utf-8"?>
<formControlPr xmlns="http://schemas.microsoft.com/office/spreadsheetml/2009/9/main" objectType="CheckBox" fmlaLink="K103" lockText="1" noThreeD="1"/>
</file>

<file path=xl/ctrlProps/ctrlProp663.xml><?xml version="1.0" encoding="utf-8"?>
<formControlPr xmlns="http://schemas.microsoft.com/office/spreadsheetml/2009/9/main" objectType="CheckBox" fmlaLink="L103" lockText="1" noThreeD="1"/>
</file>

<file path=xl/ctrlProps/ctrlProp664.xml><?xml version="1.0" encoding="utf-8"?>
<formControlPr xmlns="http://schemas.microsoft.com/office/spreadsheetml/2009/9/main" objectType="CheckBox" fmlaLink="I104" lockText="1" noThreeD="1"/>
</file>

<file path=xl/ctrlProps/ctrlProp665.xml><?xml version="1.0" encoding="utf-8"?>
<formControlPr xmlns="http://schemas.microsoft.com/office/spreadsheetml/2009/9/main" objectType="CheckBox" fmlaLink="J104" lockText="1" noThreeD="1"/>
</file>

<file path=xl/ctrlProps/ctrlProp666.xml><?xml version="1.0" encoding="utf-8"?>
<formControlPr xmlns="http://schemas.microsoft.com/office/spreadsheetml/2009/9/main" objectType="CheckBox" fmlaLink="K104" lockText="1" noThreeD="1"/>
</file>

<file path=xl/ctrlProps/ctrlProp667.xml><?xml version="1.0" encoding="utf-8"?>
<formControlPr xmlns="http://schemas.microsoft.com/office/spreadsheetml/2009/9/main" objectType="CheckBox" fmlaLink="L104" lockText="1" noThreeD="1"/>
</file>

<file path=xl/ctrlProps/ctrlProp668.xml><?xml version="1.0" encoding="utf-8"?>
<formControlPr xmlns="http://schemas.microsoft.com/office/spreadsheetml/2009/9/main" objectType="CheckBox" checked="Checked" fmlaLink="M22" lockText="1" noThreeD="1"/>
</file>

<file path=xl/ctrlProps/ctrlProp669.xml><?xml version="1.0" encoding="utf-8"?>
<formControlPr xmlns="http://schemas.microsoft.com/office/spreadsheetml/2009/9/main" objectType="CheckBox" fmlaLink="N22" lockText="1" noThreeD="1"/>
</file>

<file path=xl/ctrlProps/ctrlProp67.xml><?xml version="1.0" encoding="utf-8"?>
<formControlPr xmlns="http://schemas.microsoft.com/office/spreadsheetml/2009/9/main" objectType="CheckBox" fmlaLink="P58" lockText="1" noThreeD="1"/>
</file>

<file path=xl/ctrlProps/ctrlProp670.xml><?xml version="1.0" encoding="utf-8"?>
<formControlPr xmlns="http://schemas.microsoft.com/office/spreadsheetml/2009/9/main" objectType="CheckBox" fmlaLink="O22" lockText="1" noThreeD="1"/>
</file>

<file path=xl/ctrlProps/ctrlProp671.xml><?xml version="1.0" encoding="utf-8"?>
<formControlPr xmlns="http://schemas.microsoft.com/office/spreadsheetml/2009/9/main" objectType="CheckBox" fmlaLink="M23" lockText="1" noThreeD="1"/>
</file>

<file path=xl/ctrlProps/ctrlProp672.xml><?xml version="1.0" encoding="utf-8"?>
<formControlPr xmlns="http://schemas.microsoft.com/office/spreadsheetml/2009/9/main" objectType="CheckBox" checked="Checked" fmlaLink="N23" lockText="1" noThreeD="1"/>
</file>

<file path=xl/ctrlProps/ctrlProp673.xml><?xml version="1.0" encoding="utf-8"?>
<formControlPr xmlns="http://schemas.microsoft.com/office/spreadsheetml/2009/9/main" objectType="CheckBox" fmlaLink="O23" lockText="1" noThreeD="1"/>
</file>

<file path=xl/ctrlProps/ctrlProp674.xml><?xml version="1.0" encoding="utf-8"?>
<formControlPr xmlns="http://schemas.microsoft.com/office/spreadsheetml/2009/9/main" objectType="CheckBox" fmlaLink="M24" lockText="1" noThreeD="1"/>
</file>

<file path=xl/ctrlProps/ctrlProp675.xml><?xml version="1.0" encoding="utf-8"?>
<formControlPr xmlns="http://schemas.microsoft.com/office/spreadsheetml/2009/9/main" objectType="CheckBox" checked="Checked" fmlaLink="N24" lockText="1" noThreeD="1"/>
</file>

<file path=xl/ctrlProps/ctrlProp676.xml><?xml version="1.0" encoding="utf-8"?>
<formControlPr xmlns="http://schemas.microsoft.com/office/spreadsheetml/2009/9/main" objectType="CheckBox" fmlaLink="O24" lockText="1" noThreeD="1"/>
</file>

<file path=xl/ctrlProps/ctrlProp677.xml><?xml version="1.0" encoding="utf-8"?>
<formControlPr xmlns="http://schemas.microsoft.com/office/spreadsheetml/2009/9/main" objectType="CheckBox" fmlaLink="M25" lockText="1" noThreeD="1"/>
</file>

<file path=xl/ctrlProps/ctrlProp678.xml><?xml version="1.0" encoding="utf-8"?>
<formControlPr xmlns="http://schemas.microsoft.com/office/spreadsheetml/2009/9/main" objectType="CheckBox" fmlaLink="N25" lockText="1" noThreeD="1"/>
</file>

<file path=xl/ctrlProps/ctrlProp679.xml><?xml version="1.0" encoding="utf-8"?>
<formControlPr xmlns="http://schemas.microsoft.com/office/spreadsheetml/2009/9/main" objectType="CheckBox" fmlaLink="O25" lockText="1" noThreeD="1"/>
</file>

<file path=xl/ctrlProps/ctrlProp68.xml><?xml version="1.0" encoding="utf-8"?>
<formControlPr xmlns="http://schemas.microsoft.com/office/spreadsheetml/2009/9/main" objectType="CheckBox" fmlaLink="Q58" lockText="1" noThreeD="1"/>
</file>

<file path=xl/ctrlProps/ctrlProp680.xml><?xml version="1.0" encoding="utf-8"?>
<formControlPr xmlns="http://schemas.microsoft.com/office/spreadsheetml/2009/9/main" objectType="CheckBox" fmlaLink="M26" lockText="1" noThreeD="1"/>
</file>

<file path=xl/ctrlProps/ctrlProp681.xml><?xml version="1.0" encoding="utf-8"?>
<formControlPr xmlns="http://schemas.microsoft.com/office/spreadsheetml/2009/9/main" objectType="CheckBox" fmlaLink="N26" lockText="1" noThreeD="1"/>
</file>

<file path=xl/ctrlProps/ctrlProp682.xml><?xml version="1.0" encoding="utf-8"?>
<formControlPr xmlns="http://schemas.microsoft.com/office/spreadsheetml/2009/9/main" objectType="CheckBox" fmlaLink="O26" lockText="1" noThreeD="1"/>
</file>

<file path=xl/ctrlProps/ctrlProp683.xml><?xml version="1.0" encoding="utf-8"?>
<formControlPr xmlns="http://schemas.microsoft.com/office/spreadsheetml/2009/9/main" objectType="CheckBox" fmlaLink="M27" lockText="1" noThreeD="1"/>
</file>

<file path=xl/ctrlProps/ctrlProp684.xml><?xml version="1.0" encoding="utf-8"?>
<formControlPr xmlns="http://schemas.microsoft.com/office/spreadsheetml/2009/9/main" objectType="CheckBox" fmlaLink="N27" lockText="1" noThreeD="1"/>
</file>

<file path=xl/ctrlProps/ctrlProp685.xml><?xml version="1.0" encoding="utf-8"?>
<formControlPr xmlns="http://schemas.microsoft.com/office/spreadsheetml/2009/9/main" objectType="CheckBox" fmlaLink="O27" lockText="1" noThreeD="1"/>
</file>

<file path=xl/ctrlProps/ctrlProp686.xml><?xml version="1.0" encoding="utf-8"?>
<formControlPr xmlns="http://schemas.microsoft.com/office/spreadsheetml/2009/9/main" objectType="CheckBox" fmlaLink="M28" lockText="1" noThreeD="1"/>
</file>

<file path=xl/ctrlProps/ctrlProp687.xml><?xml version="1.0" encoding="utf-8"?>
<formControlPr xmlns="http://schemas.microsoft.com/office/spreadsheetml/2009/9/main" objectType="CheckBox" fmlaLink="N28" lockText="1" noThreeD="1"/>
</file>

<file path=xl/ctrlProps/ctrlProp688.xml><?xml version="1.0" encoding="utf-8"?>
<formControlPr xmlns="http://schemas.microsoft.com/office/spreadsheetml/2009/9/main" objectType="CheckBox" fmlaLink="O28" lockText="1" noThreeD="1"/>
</file>

<file path=xl/ctrlProps/ctrlProp689.xml><?xml version="1.0" encoding="utf-8"?>
<formControlPr xmlns="http://schemas.microsoft.com/office/spreadsheetml/2009/9/main" objectType="CheckBox" fmlaLink="M35" lockText="1" noThreeD="1"/>
</file>

<file path=xl/ctrlProps/ctrlProp69.xml><?xml version="1.0" encoding="utf-8"?>
<formControlPr xmlns="http://schemas.microsoft.com/office/spreadsheetml/2009/9/main" objectType="CheckBox" fmlaLink="R58" lockText="1" noThreeD="1"/>
</file>

<file path=xl/ctrlProps/ctrlProp690.xml><?xml version="1.0" encoding="utf-8"?>
<formControlPr xmlns="http://schemas.microsoft.com/office/spreadsheetml/2009/9/main" objectType="CheckBox" fmlaLink="N35" lockText="1" noThreeD="1"/>
</file>

<file path=xl/ctrlProps/ctrlProp691.xml><?xml version="1.0" encoding="utf-8"?>
<formControlPr xmlns="http://schemas.microsoft.com/office/spreadsheetml/2009/9/main" objectType="CheckBox" fmlaLink="O35" lockText="1" noThreeD="1"/>
</file>

<file path=xl/ctrlProps/ctrlProp692.xml><?xml version="1.0" encoding="utf-8"?>
<formControlPr xmlns="http://schemas.microsoft.com/office/spreadsheetml/2009/9/main" objectType="CheckBox" fmlaLink="M36" lockText="1" noThreeD="1"/>
</file>

<file path=xl/ctrlProps/ctrlProp693.xml><?xml version="1.0" encoding="utf-8"?>
<formControlPr xmlns="http://schemas.microsoft.com/office/spreadsheetml/2009/9/main" objectType="CheckBox" fmlaLink="N36" lockText="1" noThreeD="1"/>
</file>

<file path=xl/ctrlProps/ctrlProp694.xml><?xml version="1.0" encoding="utf-8"?>
<formControlPr xmlns="http://schemas.microsoft.com/office/spreadsheetml/2009/9/main" objectType="CheckBox" fmlaLink="O36" lockText="1" noThreeD="1"/>
</file>

<file path=xl/ctrlProps/ctrlProp695.xml><?xml version="1.0" encoding="utf-8"?>
<formControlPr xmlns="http://schemas.microsoft.com/office/spreadsheetml/2009/9/main" objectType="CheckBox" fmlaLink="M37" lockText="1" noThreeD="1"/>
</file>

<file path=xl/ctrlProps/ctrlProp696.xml><?xml version="1.0" encoding="utf-8"?>
<formControlPr xmlns="http://schemas.microsoft.com/office/spreadsheetml/2009/9/main" objectType="CheckBox" fmlaLink="N37" lockText="1" noThreeD="1"/>
</file>

<file path=xl/ctrlProps/ctrlProp697.xml><?xml version="1.0" encoding="utf-8"?>
<formControlPr xmlns="http://schemas.microsoft.com/office/spreadsheetml/2009/9/main" objectType="CheckBox" fmlaLink="O37" lockText="1" noThreeD="1"/>
</file>

<file path=xl/ctrlProps/ctrlProp698.xml><?xml version="1.0" encoding="utf-8"?>
<formControlPr xmlns="http://schemas.microsoft.com/office/spreadsheetml/2009/9/main" objectType="CheckBox" fmlaLink="M38" lockText="1" noThreeD="1"/>
</file>

<file path=xl/ctrlProps/ctrlProp699.xml><?xml version="1.0" encoding="utf-8"?>
<formControlPr xmlns="http://schemas.microsoft.com/office/spreadsheetml/2009/9/main" objectType="CheckBox" fmlaLink="N38" lockText="1" noThreeD="1"/>
</file>

<file path=xl/ctrlProps/ctrlProp7.xml><?xml version="1.0" encoding="utf-8"?>
<formControlPr xmlns="http://schemas.microsoft.com/office/spreadsheetml/2009/9/main" objectType="CheckBox" fmlaLink="G18" lockText="1" noThreeD="1"/>
</file>

<file path=xl/ctrlProps/ctrlProp70.xml><?xml version="1.0" encoding="utf-8"?>
<formControlPr xmlns="http://schemas.microsoft.com/office/spreadsheetml/2009/9/main" objectType="CheckBox" fmlaLink="S58" lockText="1" noThreeD="1"/>
</file>

<file path=xl/ctrlProps/ctrlProp700.xml><?xml version="1.0" encoding="utf-8"?>
<formControlPr xmlns="http://schemas.microsoft.com/office/spreadsheetml/2009/9/main" objectType="CheckBox" fmlaLink="O38" lockText="1" noThreeD="1"/>
</file>

<file path=xl/ctrlProps/ctrlProp701.xml><?xml version="1.0" encoding="utf-8"?>
<formControlPr xmlns="http://schemas.microsoft.com/office/spreadsheetml/2009/9/main" objectType="CheckBox" fmlaLink="M39" lockText="1" noThreeD="1"/>
</file>

<file path=xl/ctrlProps/ctrlProp702.xml><?xml version="1.0" encoding="utf-8"?>
<formControlPr xmlns="http://schemas.microsoft.com/office/spreadsheetml/2009/9/main" objectType="CheckBox" fmlaLink="N39" lockText="1" noThreeD="1"/>
</file>

<file path=xl/ctrlProps/ctrlProp703.xml><?xml version="1.0" encoding="utf-8"?>
<formControlPr xmlns="http://schemas.microsoft.com/office/spreadsheetml/2009/9/main" objectType="CheckBox" fmlaLink="O39" lockText="1" noThreeD="1"/>
</file>

<file path=xl/ctrlProps/ctrlProp704.xml><?xml version="1.0" encoding="utf-8"?>
<formControlPr xmlns="http://schemas.microsoft.com/office/spreadsheetml/2009/9/main" objectType="CheckBox" fmlaLink="M40" lockText="1" noThreeD="1"/>
</file>

<file path=xl/ctrlProps/ctrlProp705.xml><?xml version="1.0" encoding="utf-8"?>
<formControlPr xmlns="http://schemas.microsoft.com/office/spreadsheetml/2009/9/main" objectType="CheckBox" fmlaLink="N40" lockText="1" noThreeD="1"/>
</file>

<file path=xl/ctrlProps/ctrlProp706.xml><?xml version="1.0" encoding="utf-8"?>
<formControlPr xmlns="http://schemas.microsoft.com/office/spreadsheetml/2009/9/main" objectType="CheckBox" fmlaLink="O40" lockText="1" noThreeD="1"/>
</file>

<file path=xl/ctrlProps/ctrlProp707.xml><?xml version="1.0" encoding="utf-8"?>
<formControlPr xmlns="http://schemas.microsoft.com/office/spreadsheetml/2009/9/main" objectType="CheckBox" fmlaLink="M41" lockText="1" noThreeD="1"/>
</file>

<file path=xl/ctrlProps/ctrlProp708.xml><?xml version="1.0" encoding="utf-8"?>
<formControlPr xmlns="http://schemas.microsoft.com/office/spreadsheetml/2009/9/main" objectType="CheckBox" fmlaLink="N41" lockText="1" noThreeD="1"/>
</file>

<file path=xl/ctrlProps/ctrlProp709.xml><?xml version="1.0" encoding="utf-8"?>
<formControlPr xmlns="http://schemas.microsoft.com/office/spreadsheetml/2009/9/main" objectType="CheckBox" fmlaLink="O41" lockText="1" noThreeD="1"/>
</file>

<file path=xl/ctrlProps/ctrlProp71.xml><?xml version="1.0" encoding="utf-8"?>
<formControlPr xmlns="http://schemas.microsoft.com/office/spreadsheetml/2009/9/main" objectType="CheckBox" fmlaLink="N59" lockText="1" noThreeD="1"/>
</file>

<file path=xl/ctrlProps/ctrlProp710.xml><?xml version="1.0" encoding="utf-8"?>
<formControlPr xmlns="http://schemas.microsoft.com/office/spreadsheetml/2009/9/main" objectType="CheckBox" fmlaLink="M48" lockText="1" noThreeD="1"/>
</file>

<file path=xl/ctrlProps/ctrlProp711.xml><?xml version="1.0" encoding="utf-8"?>
<formControlPr xmlns="http://schemas.microsoft.com/office/spreadsheetml/2009/9/main" objectType="CheckBox" fmlaLink="N48" lockText="1" noThreeD="1"/>
</file>

<file path=xl/ctrlProps/ctrlProp712.xml><?xml version="1.0" encoding="utf-8"?>
<formControlPr xmlns="http://schemas.microsoft.com/office/spreadsheetml/2009/9/main" objectType="CheckBox" fmlaLink="O48" lockText="1" noThreeD="1"/>
</file>

<file path=xl/ctrlProps/ctrlProp713.xml><?xml version="1.0" encoding="utf-8"?>
<formControlPr xmlns="http://schemas.microsoft.com/office/spreadsheetml/2009/9/main" objectType="CheckBox" fmlaLink="M49" lockText="1" noThreeD="1"/>
</file>

<file path=xl/ctrlProps/ctrlProp714.xml><?xml version="1.0" encoding="utf-8"?>
<formControlPr xmlns="http://schemas.microsoft.com/office/spreadsheetml/2009/9/main" objectType="CheckBox" fmlaLink="N49" lockText="1" noThreeD="1"/>
</file>

<file path=xl/ctrlProps/ctrlProp715.xml><?xml version="1.0" encoding="utf-8"?>
<formControlPr xmlns="http://schemas.microsoft.com/office/spreadsheetml/2009/9/main" objectType="CheckBox" fmlaLink="O49" lockText="1" noThreeD="1"/>
</file>

<file path=xl/ctrlProps/ctrlProp716.xml><?xml version="1.0" encoding="utf-8"?>
<formControlPr xmlns="http://schemas.microsoft.com/office/spreadsheetml/2009/9/main" objectType="CheckBox" fmlaLink="M50" lockText="1" noThreeD="1"/>
</file>

<file path=xl/ctrlProps/ctrlProp717.xml><?xml version="1.0" encoding="utf-8"?>
<formControlPr xmlns="http://schemas.microsoft.com/office/spreadsheetml/2009/9/main" objectType="CheckBox" fmlaLink="N50" lockText="1" noThreeD="1"/>
</file>

<file path=xl/ctrlProps/ctrlProp718.xml><?xml version="1.0" encoding="utf-8"?>
<formControlPr xmlns="http://schemas.microsoft.com/office/spreadsheetml/2009/9/main" objectType="CheckBox" fmlaLink="O50" lockText="1" noThreeD="1"/>
</file>

<file path=xl/ctrlProps/ctrlProp719.xml><?xml version="1.0" encoding="utf-8"?>
<formControlPr xmlns="http://schemas.microsoft.com/office/spreadsheetml/2009/9/main" objectType="CheckBox" fmlaLink="M51" lockText="1" noThreeD="1"/>
</file>

<file path=xl/ctrlProps/ctrlProp72.xml><?xml version="1.0" encoding="utf-8"?>
<formControlPr xmlns="http://schemas.microsoft.com/office/spreadsheetml/2009/9/main" objectType="CheckBox" fmlaLink="O59" lockText="1" noThreeD="1"/>
</file>

<file path=xl/ctrlProps/ctrlProp720.xml><?xml version="1.0" encoding="utf-8"?>
<formControlPr xmlns="http://schemas.microsoft.com/office/spreadsheetml/2009/9/main" objectType="CheckBox" fmlaLink="N51" lockText="1" noThreeD="1"/>
</file>

<file path=xl/ctrlProps/ctrlProp721.xml><?xml version="1.0" encoding="utf-8"?>
<formControlPr xmlns="http://schemas.microsoft.com/office/spreadsheetml/2009/9/main" objectType="CheckBox" fmlaLink="O51" lockText="1" noThreeD="1"/>
</file>

<file path=xl/ctrlProps/ctrlProp722.xml><?xml version="1.0" encoding="utf-8"?>
<formControlPr xmlns="http://schemas.microsoft.com/office/spreadsheetml/2009/9/main" objectType="CheckBox" fmlaLink="M56" lockText="1" noThreeD="1"/>
</file>

<file path=xl/ctrlProps/ctrlProp723.xml><?xml version="1.0" encoding="utf-8"?>
<formControlPr xmlns="http://schemas.microsoft.com/office/spreadsheetml/2009/9/main" objectType="CheckBox" fmlaLink="N56" lockText="1" noThreeD="1"/>
</file>

<file path=xl/ctrlProps/ctrlProp724.xml><?xml version="1.0" encoding="utf-8"?>
<formControlPr xmlns="http://schemas.microsoft.com/office/spreadsheetml/2009/9/main" objectType="CheckBox" fmlaLink="O56" lockText="1" noThreeD="1"/>
</file>

<file path=xl/ctrlProps/ctrlProp725.xml><?xml version="1.0" encoding="utf-8"?>
<formControlPr xmlns="http://schemas.microsoft.com/office/spreadsheetml/2009/9/main" objectType="CheckBox" fmlaLink="M57" lockText="1" noThreeD="1"/>
</file>

<file path=xl/ctrlProps/ctrlProp726.xml><?xml version="1.0" encoding="utf-8"?>
<formControlPr xmlns="http://schemas.microsoft.com/office/spreadsheetml/2009/9/main" objectType="CheckBox" fmlaLink="N57" lockText="1" noThreeD="1"/>
</file>

<file path=xl/ctrlProps/ctrlProp727.xml><?xml version="1.0" encoding="utf-8"?>
<formControlPr xmlns="http://schemas.microsoft.com/office/spreadsheetml/2009/9/main" objectType="CheckBox" fmlaLink="O57" lockText="1" noThreeD="1"/>
</file>

<file path=xl/ctrlProps/ctrlProp728.xml><?xml version="1.0" encoding="utf-8"?>
<formControlPr xmlns="http://schemas.microsoft.com/office/spreadsheetml/2009/9/main" objectType="CheckBox" fmlaLink="M58" lockText="1" noThreeD="1"/>
</file>

<file path=xl/ctrlProps/ctrlProp729.xml><?xml version="1.0" encoding="utf-8"?>
<formControlPr xmlns="http://schemas.microsoft.com/office/spreadsheetml/2009/9/main" objectType="CheckBox" fmlaLink="N58" lockText="1" noThreeD="1"/>
</file>

<file path=xl/ctrlProps/ctrlProp73.xml><?xml version="1.0" encoding="utf-8"?>
<formControlPr xmlns="http://schemas.microsoft.com/office/spreadsheetml/2009/9/main" objectType="CheckBox" fmlaLink="P59" lockText="1" noThreeD="1"/>
</file>

<file path=xl/ctrlProps/ctrlProp730.xml><?xml version="1.0" encoding="utf-8"?>
<formControlPr xmlns="http://schemas.microsoft.com/office/spreadsheetml/2009/9/main" objectType="CheckBox" fmlaLink="O58" lockText="1" noThreeD="1"/>
</file>

<file path=xl/ctrlProps/ctrlProp731.xml><?xml version="1.0" encoding="utf-8"?>
<formControlPr xmlns="http://schemas.microsoft.com/office/spreadsheetml/2009/9/main" objectType="CheckBox" fmlaLink="M59" lockText="1" noThreeD="1"/>
</file>

<file path=xl/ctrlProps/ctrlProp732.xml><?xml version="1.0" encoding="utf-8"?>
<formControlPr xmlns="http://schemas.microsoft.com/office/spreadsheetml/2009/9/main" objectType="CheckBox" fmlaLink="N59" lockText="1" noThreeD="1"/>
</file>

<file path=xl/ctrlProps/ctrlProp733.xml><?xml version="1.0" encoding="utf-8"?>
<formControlPr xmlns="http://schemas.microsoft.com/office/spreadsheetml/2009/9/main" objectType="CheckBox" fmlaLink="O59" lockText="1" noThreeD="1"/>
</file>

<file path=xl/ctrlProps/ctrlProp734.xml><?xml version="1.0" encoding="utf-8"?>
<formControlPr xmlns="http://schemas.microsoft.com/office/spreadsheetml/2009/9/main" objectType="CheckBox" fmlaLink="M60" lockText="1" noThreeD="1"/>
</file>

<file path=xl/ctrlProps/ctrlProp735.xml><?xml version="1.0" encoding="utf-8"?>
<formControlPr xmlns="http://schemas.microsoft.com/office/spreadsheetml/2009/9/main" objectType="CheckBox" fmlaLink="N60" lockText="1" noThreeD="1"/>
</file>

<file path=xl/ctrlProps/ctrlProp736.xml><?xml version="1.0" encoding="utf-8"?>
<formControlPr xmlns="http://schemas.microsoft.com/office/spreadsheetml/2009/9/main" objectType="CheckBox" fmlaLink="O60" lockText="1" noThreeD="1"/>
</file>

<file path=xl/ctrlProps/ctrlProp737.xml><?xml version="1.0" encoding="utf-8"?>
<formControlPr xmlns="http://schemas.microsoft.com/office/spreadsheetml/2009/9/main" objectType="CheckBox" fmlaLink="M61" lockText="1" noThreeD="1"/>
</file>

<file path=xl/ctrlProps/ctrlProp738.xml><?xml version="1.0" encoding="utf-8"?>
<formControlPr xmlns="http://schemas.microsoft.com/office/spreadsheetml/2009/9/main" objectType="CheckBox" fmlaLink="N61" lockText="1" noThreeD="1"/>
</file>

<file path=xl/ctrlProps/ctrlProp739.xml><?xml version="1.0" encoding="utf-8"?>
<formControlPr xmlns="http://schemas.microsoft.com/office/spreadsheetml/2009/9/main" objectType="CheckBox" fmlaLink="O61" lockText="1" noThreeD="1"/>
</file>

<file path=xl/ctrlProps/ctrlProp74.xml><?xml version="1.0" encoding="utf-8"?>
<formControlPr xmlns="http://schemas.microsoft.com/office/spreadsheetml/2009/9/main" objectType="CheckBox" fmlaLink="Q59" lockText="1" noThreeD="1"/>
</file>

<file path=xl/ctrlProps/ctrlProp740.xml><?xml version="1.0" encoding="utf-8"?>
<formControlPr xmlns="http://schemas.microsoft.com/office/spreadsheetml/2009/9/main" objectType="CheckBox" checked="Checked" fmlaLink="O16" lockText="1" noThreeD="1"/>
</file>

<file path=xl/ctrlProps/ctrlProp741.xml><?xml version="1.0" encoding="utf-8"?>
<formControlPr xmlns="http://schemas.microsoft.com/office/spreadsheetml/2009/9/main" objectType="CheckBox" checked="Checked" fmlaLink="O17" lockText="1" noThreeD="1"/>
</file>

<file path=xl/ctrlProps/ctrlProp742.xml><?xml version="1.0" encoding="utf-8"?>
<formControlPr xmlns="http://schemas.microsoft.com/office/spreadsheetml/2009/9/main" objectType="CheckBox" checked="Checked" fmlaLink="O18" lockText="1" noThreeD="1"/>
</file>

<file path=xl/ctrlProps/ctrlProp743.xml><?xml version="1.0" encoding="utf-8"?>
<formControlPr xmlns="http://schemas.microsoft.com/office/spreadsheetml/2009/9/main" objectType="CheckBox" fmlaLink="O19" lockText="1" noThreeD="1"/>
</file>

<file path=xl/ctrlProps/ctrlProp744.xml><?xml version="1.0" encoding="utf-8"?>
<formControlPr xmlns="http://schemas.microsoft.com/office/spreadsheetml/2009/9/main" objectType="CheckBox" fmlaLink="O20" lockText="1" noThreeD="1"/>
</file>

<file path=xl/ctrlProps/ctrlProp745.xml><?xml version="1.0" encoding="utf-8"?>
<formControlPr xmlns="http://schemas.microsoft.com/office/spreadsheetml/2009/9/main" objectType="CheckBox" checked="Checked" fmlaLink="P21" lockText="1" noThreeD="1"/>
</file>

<file path=xl/ctrlProps/ctrlProp746.xml><?xml version="1.0" encoding="utf-8"?>
<formControlPr xmlns="http://schemas.microsoft.com/office/spreadsheetml/2009/9/main" objectType="CheckBox" fmlaLink="P22" lockText="1" noThreeD="1"/>
</file>

<file path=xl/ctrlProps/ctrlProp747.xml><?xml version="1.0" encoding="utf-8"?>
<formControlPr xmlns="http://schemas.microsoft.com/office/spreadsheetml/2009/9/main" objectType="CheckBox" fmlaLink="P23" lockText="1" noThreeD="1"/>
</file>

<file path=xl/ctrlProps/ctrlProp748.xml><?xml version="1.0" encoding="utf-8"?>
<formControlPr xmlns="http://schemas.microsoft.com/office/spreadsheetml/2009/9/main" objectType="CheckBox" fmlaLink="P24" lockText="1" noThreeD="1"/>
</file>

<file path=xl/ctrlProps/ctrlProp749.xml><?xml version="1.0" encoding="utf-8"?>
<formControlPr xmlns="http://schemas.microsoft.com/office/spreadsheetml/2009/9/main" objectType="CheckBox" fmlaLink="P25" lockText="1" noThreeD="1"/>
</file>

<file path=xl/ctrlProps/ctrlProp75.xml><?xml version="1.0" encoding="utf-8"?>
<formControlPr xmlns="http://schemas.microsoft.com/office/spreadsheetml/2009/9/main" objectType="CheckBox" fmlaLink="R59" lockText="1" noThreeD="1"/>
</file>

<file path=xl/ctrlProps/ctrlProp750.xml><?xml version="1.0" encoding="utf-8"?>
<formControlPr xmlns="http://schemas.microsoft.com/office/spreadsheetml/2009/9/main" objectType="CheckBox" fmlaLink="O26" lockText="1" noThreeD="1"/>
</file>

<file path=xl/ctrlProps/ctrlProp751.xml><?xml version="1.0" encoding="utf-8"?>
<formControlPr xmlns="http://schemas.microsoft.com/office/spreadsheetml/2009/9/main" objectType="CheckBox" fmlaLink="O27" lockText="1" noThreeD="1"/>
</file>

<file path=xl/ctrlProps/ctrlProp752.xml><?xml version="1.0" encoding="utf-8"?>
<formControlPr xmlns="http://schemas.microsoft.com/office/spreadsheetml/2009/9/main" objectType="CheckBox" fmlaLink="P28" lockText="1" noThreeD="1"/>
</file>

<file path=xl/ctrlProps/ctrlProp753.xml><?xml version="1.0" encoding="utf-8"?>
<formControlPr xmlns="http://schemas.microsoft.com/office/spreadsheetml/2009/9/main" objectType="CheckBox" fmlaLink="P29" lockText="1" noThreeD="1"/>
</file>

<file path=xl/ctrlProps/ctrlProp754.xml><?xml version="1.0" encoding="utf-8"?>
<formControlPr xmlns="http://schemas.microsoft.com/office/spreadsheetml/2009/9/main" objectType="CheckBox" fmlaLink="P30" lockText="1" noThreeD="1"/>
</file>

<file path=xl/ctrlProps/ctrlProp755.xml><?xml version="1.0" encoding="utf-8"?>
<formControlPr xmlns="http://schemas.microsoft.com/office/spreadsheetml/2009/9/main" objectType="CheckBox" fmlaLink="P31" lockText="1" noThreeD="1"/>
</file>

<file path=xl/ctrlProps/ctrlProp756.xml><?xml version="1.0" encoding="utf-8"?>
<formControlPr xmlns="http://schemas.microsoft.com/office/spreadsheetml/2009/9/main" objectType="CheckBox" fmlaLink="P32" lockText="1" noThreeD="1"/>
</file>

<file path=xl/ctrlProps/ctrlProp757.xml><?xml version="1.0" encoding="utf-8"?>
<formControlPr xmlns="http://schemas.microsoft.com/office/spreadsheetml/2009/9/main" objectType="CheckBox" fmlaLink="P33" lockText="1" noThreeD="1"/>
</file>

<file path=xl/ctrlProps/ctrlProp758.xml><?xml version="1.0" encoding="utf-8"?>
<formControlPr xmlns="http://schemas.microsoft.com/office/spreadsheetml/2009/9/main" objectType="CheckBox" fmlaLink="P34" lockText="1" noThreeD="1"/>
</file>

<file path=xl/ctrlProps/ctrlProp759.xml><?xml version="1.0" encoding="utf-8"?>
<formControlPr xmlns="http://schemas.microsoft.com/office/spreadsheetml/2009/9/main" objectType="CheckBox" fmlaLink="P35" lockText="1" noThreeD="1"/>
</file>

<file path=xl/ctrlProps/ctrlProp76.xml><?xml version="1.0" encoding="utf-8"?>
<formControlPr xmlns="http://schemas.microsoft.com/office/spreadsheetml/2009/9/main" objectType="CheckBox" fmlaLink="S59" lockText="1" noThreeD="1"/>
</file>

<file path=xl/ctrlProps/ctrlProp760.xml><?xml version="1.0" encoding="utf-8"?>
<formControlPr xmlns="http://schemas.microsoft.com/office/spreadsheetml/2009/9/main" objectType="CheckBox" fmlaLink="P36" lockText="1" noThreeD="1"/>
</file>

<file path=xl/ctrlProps/ctrlProp761.xml><?xml version="1.0" encoding="utf-8"?>
<formControlPr xmlns="http://schemas.microsoft.com/office/spreadsheetml/2009/9/main" objectType="CheckBox" checked="Checked" fmlaLink="G16" lockText="1" noThreeD="1"/>
</file>

<file path=xl/ctrlProps/ctrlProp762.xml><?xml version="1.0" encoding="utf-8"?>
<formControlPr xmlns="http://schemas.microsoft.com/office/spreadsheetml/2009/9/main" objectType="CheckBox" fmlaLink="$G$18" lockText="1" noThreeD="1"/>
</file>

<file path=xl/ctrlProps/ctrlProp763.xml><?xml version="1.0" encoding="utf-8"?>
<formControlPr xmlns="http://schemas.microsoft.com/office/spreadsheetml/2009/9/main" objectType="CheckBox" checked="Checked" fmlaLink="G20" lockText="1" noThreeD="1"/>
</file>

<file path=xl/ctrlProps/ctrlProp764.xml><?xml version="1.0" encoding="utf-8"?>
<formControlPr xmlns="http://schemas.microsoft.com/office/spreadsheetml/2009/9/main" objectType="CheckBox" fmlaLink="G22" lockText="1" noThreeD="1"/>
</file>

<file path=xl/ctrlProps/ctrlProp765.xml><?xml version="1.0" encoding="utf-8"?>
<formControlPr xmlns="http://schemas.microsoft.com/office/spreadsheetml/2009/9/main" objectType="CheckBox" fmlaLink="G24" lockText="1" noThreeD="1"/>
</file>

<file path=xl/ctrlProps/ctrlProp766.xml><?xml version="1.0" encoding="utf-8"?>
<formControlPr xmlns="http://schemas.microsoft.com/office/spreadsheetml/2009/9/main" objectType="CheckBox" fmlaLink="G28" lockText="1" noThreeD="1"/>
</file>

<file path=xl/ctrlProps/ctrlProp767.xml><?xml version="1.0" encoding="utf-8"?>
<formControlPr xmlns="http://schemas.microsoft.com/office/spreadsheetml/2009/9/main" objectType="CheckBox" fmlaLink="G30" lockText="1" noThreeD="1"/>
</file>

<file path=xl/ctrlProps/ctrlProp768.xml><?xml version="1.0" encoding="utf-8"?>
<formControlPr xmlns="http://schemas.microsoft.com/office/spreadsheetml/2009/9/main" objectType="CheckBox" fmlaLink="G32" lockText="1" noThreeD="1"/>
</file>

<file path=xl/ctrlProps/ctrlProp77.xml><?xml version="1.0" encoding="utf-8"?>
<formControlPr xmlns="http://schemas.microsoft.com/office/spreadsheetml/2009/9/main" objectType="CheckBox" fmlaLink="N60" lockText="1" noThreeD="1"/>
</file>

<file path=xl/ctrlProps/ctrlProp78.xml><?xml version="1.0" encoding="utf-8"?>
<formControlPr xmlns="http://schemas.microsoft.com/office/spreadsheetml/2009/9/main" objectType="CheckBox" fmlaLink="O60" lockText="1" noThreeD="1"/>
</file>

<file path=xl/ctrlProps/ctrlProp79.xml><?xml version="1.0" encoding="utf-8"?>
<formControlPr xmlns="http://schemas.microsoft.com/office/spreadsheetml/2009/9/main" objectType="CheckBox" fmlaLink="P60" lockText="1" noThreeD="1"/>
</file>

<file path=xl/ctrlProps/ctrlProp8.xml><?xml version="1.0" encoding="utf-8"?>
<formControlPr xmlns="http://schemas.microsoft.com/office/spreadsheetml/2009/9/main" objectType="CheckBox" fmlaLink="G19" lockText="1" noThreeD="1"/>
</file>

<file path=xl/ctrlProps/ctrlProp80.xml><?xml version="1.0" encoding="utf-8"?>
<formControlPr xmlns="http://schemas.microsoft.com/office/spreadsheetml/2009/9/main" objectType="CheckBox" fmlaLink="Q60" lockText="1" noThreeD="1"/>
</file>

<file path=xl/ctrlProps/ctrlProp81.xml><?xml version="1.0" encoding="utf-8"?>
<formControlPr xmlns="http://schemas.microsoft.com/office/spreadsheetml/2009/9/main" objectType="CheckBox" fmlaLink="R60" lockText="1" noThreeD="1"/>
</file>

<file path=xl/ctrlProps/ctrlProp82.xml><?xml version="1.0" encoding="utf-8"?>
<formControlPr xmlns="http://schemas.microsoft.com/office/spreadsheetml/2009/9/main" objectType="CheckBox" fmlaLink="S60"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fmlaLink="G20"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fmlaLink="N7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76200</xdr:rowOff>
    </xdr:from>
    <xdr:to>
      <xdr:col>0</xdr:col>
      <xdr:colOff>0</xdr:colOff>
      <xdr:row>20</xdr:row>
      <xdr:rowOff>85725</xdr:rowOff>
    </xdr:to>
    <xdr:sp macro="" textlink="">
      <xdr:nvSpPr>
        <xdr:cNvPr id="18433" name="AutoShape 3"/>
        <xdr:cNvSpPr>
          <a:spLocks noChangeArrowheads="1"/>
        </xdr:cNvSpPr>
      </xdr:nvSpPr>
      <xdr:spPr bwMode="auto">
        <a:xfrm>
          <a:off x="0" y="1600200"/>
          <a:ext cx="0" cy="2295525"/>
        </a:xfrm>
        <a:prstGeom prst="star16">
          <a:avLst>
            <a:gd name="adj" fmla="val 37500"/>
          </a:avLst>
        </a:prstGeom>
        <a:solidFill>
          <a:srgbClr val="FF0000"/>
        </a:solidFill>
        <a:ln w="28575">
          <a:solidFill>
            <a:srgbClr val="FFFFFF"/>
          </a:solidFill>
          <a:miter lim="800000"/>
          <a:headEnd/>
          <a:tailEnd/>
        </a:ln>
      </xdr:spPr>
    </xdr:sp>
    <xdr:clientData/>
  </xdr:twoCellAnchor>
  <xdr:twoCellAnchor editAs="oneCell">
    <xdr:from>
      <xdr:col>0</xdr:col>
      <xdr:colOff>600075</xdr:colOff>
      <xdr:row>1</xdr:row>
      <xdr:rowOff>95250</xdr:rowOff>
    </xdr:from>
    <xdr:to>
      <xdr:col>11</xdr:col>
      <xdr:colOff>590550</xdr:colOff>
      <xdr:row>29</xdr:row>
      <xdr:rowOff>104775</xdr:rowOff>
    </xdr:to>
    <xdr:pic>
      <xdr:nvPicPr>
        <xdr:cNvPr id="18434"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600075" y="285750"/>
          <a:ext cx="6696075" cy="5343525"/>
        </a:xfrm>
        <a:prstGeom prst="rect">
          <a:avLst/>
        </a:prstGeom>
        <a:noFill/>
        <a:ln w="28575">
          <a:solidFill>
            <a:srgbClr val="000000"/>
          </a:solidFill>
          <a:miter lim="800000"/>
          <a:headEnd/>
          <a:tailEnd/>
        </a:ln>
      </xdr:spPr>
    </xdr:pic>
    <xdr:clientData/>
  </xdr:twoCellAnchor>
  <xdr:twoCellAnchor>
    <xdr:from>
      <xdr:col>6</xdr:col>
      <xdr:colOff>247650</xdr:colOff>
      <xdr:row>8</xdr:row>
      <xdr:rowOff>152400</xdr:rowOff>
    </xdr:from>
    <xdr:to>
      <xdr:col>11</xdr:col>
      <xdr:colOff>104775</xdr:colOff>
      <xdr:row>15</xdr:row>
      <xdr:rowOff>152400</xdr:rowOff>
    </xdr:to>
    <xdr:sp macro="" textlink="">
      <xdr:nvSpPr>
        <xdr:cNvPr id="34823" name="Toelichting met afgeronde rechthoek 149"/>
        <xdr:cNvSpPr>
          <a:spLocks noChangeArrowheads="1"/>
        </xdr:cNvSpPr>
      </xdr:nvSpPr>
      <xdr:spPr bwMode="auto">
        <a:xfrm>
          <a:off x="3905250" y="2438400"/>
          <a:ext cx="2905125" cy="1333500"/>
        </a:xfrm>
        <a:prstGeom prst="wedgeRoundRectCallout">
          <a:avLst>
            <a:gd name="adj1" fmla="val 4426"/>
            <a:gd name="adj2" fmla="val -22856"/>
            <a:gd name="adj3" fmla="val 16667"/>
          </a:avLst>
        </a:prstGeom>
        <a:solidFill>
          <a:srgbClr val="5B9BD5"/>
        </a:solidFill>
        <a:ln w="12700" algn="ctr">
          <a:solidFill>
            <a:srgbClr val="41719C"/>
          </a:solidFill>
          <a:miter lim="800000"/>
          <a:headEnd/>
          <a:tailEnd/>
        </a:ln>
      </xdr:spPr>
      <xdr:txBody>
        <a:bodyPr vertOverflow="clip" wrap="square" lIns="36576" tIns="36576" rIns="0" bIns="0" anchor="t" upright="1"/>
        <a:lstStyle/>
        <a:p>
          <a:pPr algn="l" rtl="0">
            <a:defRPr sz="1000"/>
          </a:pPr>
          <a:r>
            <a:rPr lang="nl-NL" sz="1800" b="0" i="0" u="none" strike="noStrike" baseline="0">
              <a:solidFill>
                <a:srgbClr val="FFFFFF"/>
              </a:solidFill>
              <a:latin typeface="Calibri"/>
            </a:rPr>
            <a:t>in deze demo ziet u alle stappen van het SiDi-3 protocol in het kort.</a:t>
          </a:r>
        </a:p>
      </xdr:txBody>
    </xdr:sp>
    <xdr:clientData/>
  </xdr:twoCellAnchor>
  <xdr:twoCellAnchor editAs="oneCell">
    <xdr:from>
      <xdr:col>7</xdr:col>
      <xdr:colOff>161925</xdr:colOff>
      <xdr:row>19</xdr:row>
      <xdr:rowOff>114300</xdr:rowOff>
    </xdr:from>
    <xdr:to>
      <xdr:col>11</xdr:col>
      <xdr:colOff>476250</xdr:colOff>
      <xdr:row>28</xdr:row>
      <xdr:rowOff>171450</xdr:rowOff>
    </xdr:to>
    <xdr:pic>
      <xdr:nvPicPr>
        <xdr:cNvPr id="18436" name="Afbeelding 4"/>
        <xdr:cNvPicPr>
          <a:picLocks noChangeAspect="1" noChangeArrowheads="1"/>
        </xdr:cNvPicPr>
      </xdr:nvPicPr>
      <xdr:blipFill>
        <a:blip xmlns:r="http://schemas.openxmlformats.org/officeDocument/2006/relationships" r:embed="rId2" cstate="print"/>
        <a:srcRect/>
        <a:stretch>
          <a:fillRect/>
        </a:stretch>
      </xdr:blipFill>
      <xdr:spPr bwMode="auto">
        <a:xfrm>
          <a:off x="4429125" y="3733800"/>
          <a:ext cx="2752725" cy="1771650"/>
        </a:xfrm>
        <a:prstGeom prst="rect">
          <a:avLst/>
        </a:prstGeom>
        <a:noFill/>
        <a:ln w="9525">
          <a:noFill/>
          <a:miter lim="800000"/>
          <a:headEnd/>
          <a:tailEnd/>
        </a:ln>
      </xdr:spPr>
    </xdr:pic>
    <xdr:clientData/>
  </xdr:twoCellAnchor>
  <xdr:twoCellAnchor>
    <xdr:from>
      <xdr:col>7</xdr:col>
      <xdr:colOff>295276</xdr:colOff>
      <xdr:row>26</xdr:row>
      <xdr:rowOff>123825</xdr:rowOff>
    </xdr:from>
    <xdr:to>
      <xdr:col>10</xdr:col>
      <xdr:colOff>533400</xdr:colOff>
      <xdr:row>28</xdr:row>
      <xdr:rowOff>38100</xdr:rowOff>
    </xdr:to>
    <xdr:sp macro="" textlink="">
      <xdr:nvSpPr>
        <xdr:cNvPr id="7" name="Toelichting met afgeronde rechthoek 149"/>
        <xdr:cNvSpPr>
          <a:spLocks noChangeArrowheads="1"/>
        </xdr:cNvSpPr>
      </xdr:nvSpPr>
      <xdr:spPr bwMode="auto">
        <a:xfrm>
          <a:off x="4562476" y="5076825"/>
          <a:ext cx="2066924" cy="295275"/>
        </a:xfrm>
        <a:prstGeom prst="wedgeRoundRectCallout">
          <a:avLst>
            <a:gd name="adj1" fmla="val 4426"/>
            <a:gd name="adj2" fmla="val -22856"/>
            <a:gd name="adj3" fmla="val 16667"/>
          </a:avLst>
        </a:prstGeom>
        <a:solidFill>
          <a:srgbClr val="5B9BD5"/>
        </a:solidFill>
        <a:ln w="12700" algn="ctr">
          <a:solidFill>
            <a:srgbClr val="41719C"/>
          </a:solidFill>
          <a:miter lim="800000"/>
          <a:headEnd/>
          <a:tailEnd/>
        </a:ln>
      </xdr:spPr>
      <xdr:txBody>
        <a:bodyPr vertOverflow="clip" wrap="square" lIns="36576" tIns="36576" rIns="0" bIns="0" anchor="t" upright="1"/>
        <a:lstStyle/>
        <a:p>
          <a:pPr algn="ctr" rtl="0">
            <a:defRPr sz="1000"/>
          </a:pPr>
          <a:r>
            <a:rPr lang="nl-NL" sz="1200" b="0" i="0" u="none" strike="noStrike" baseline="0">
              <a:solidFill>
                <a:srgbClr val="FFFFFF"/>
              </a:solidFill>
              <a:latin typeface="Calibri"/>
            </a:rPr>
            <a:t>auteur DiGi SiDi-3</a:t>
          </a:r>
        </a:p>
      </xdr:txBody>
    </xdr:sp>
    <xdr:clientData/>
  </xdr:twoCellAnchor>
  <xdr:twoCellAnchor>
    <xdr:from>
      <xdr:col>12</xdr:col>
      <xdr:colOff>428625</xdr:colOff>
      <xdr:row>17</xdr:row>
      <xdr:rowOff>104775</xdr:rowOff>
    </xdr:from>
    <xdr:to>
      <xdr:col>17</xdr:col>
      <xdr:colOff>66675</xdr:colOff>
      <xdr:row>24</xdr:row>
      <xdr:rowOff>123825</xdr:rowOff>
    </xdr:to>
    <xdr:sp macro="" textlink="">
      <xdr:nvSpPr>
        <xdr:cNvPr id="2" name="Toelichting met afgeronde rechthoek 1"/>
        <xdr:cNvSpPr/>
      </xdr:nvSpPr>
      <xdr:spPr>
        <a:xfrm>
          <a:off x="7743825" y="3343275"/>
          <a:ext cx="2686050" cy="1352550"/>
        </a:xfrm>
        <a:prstGeom prst="wedgeRoundRectCallout">
          <a:avLst>
            <a:gd name="adj1" fmla="val -32890"/>
            <a:gd name="adj2" fmla="val 13911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door</a:t>
          </a:r>
          <a:r>
            <a:rPr lang="nl-NL" sz="1100" baseline="0"/>
            <a:t> op de tabbladen te klikken doorloopt u de verschillende stappen van het SiDi-3 protocol.</a:t>
          </a:r>
        </a:p>
        <a:p>
          <a:pPr algn="l"/>
          <a:endParaRPr lang="nl-NL" sz="1100" baseline="0"/>
        </a:p>
        <a:p>
          <a:pPr algn="l"/>
          <a:r>
            <a:rPr lang="nl-NL" sz="1100" baseline="0"/>
            <a:t>tabbladen die naast elkaar staan met</a:t>
          </a:r>
        </a:p>
        <a:p>
          <a:pPr algn="l"/>
          <a:r>
            <a:rPr lang="nl-NL" sz="1100" baseline="0"/>
            <a:t>DEZELFDE kleur horen bij elkaar</a:t>
          </a:r>
          <a:endParaRPr lang="nl-NL"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2638425</xdr:colOff>
      <xdr:row>14</xdr:row>
      <xdr:rowOff>47625</xdr:rowOff>
    </xdr:from>
    <xdr:to>
      <xdr:col>16</xdr:col>
      <xdr:colOff>190500</xdr:colOff>
      <xdr:row>20</xdr:row>
      <xdr:rowOff>38100</xdr:rowOff>
    </xdr:to>
    <xdr:sp macro="" textlink="">
      <xdr:nvSpPr>
        <xdr:cNvPr id="4" name="Toelichting met afgeronde rechthoek 3"/>
        <xdr:cNvSpPr/>
      </xdr:nvSpPr>
      <xdr:spPr>
        <a:xfrm>
          <a:off x="7534275" y="2543175"/>
          <a:ext cx="2705100" cy="1133475"/>
        </a:xfrm>
        <a:prstGeom prst="wedgeRoundRectCallout">
          <a:avLst>
            <a:gd name="adj1" fmla="val -45162"/>
            <a:gd name="adj2" fmla="val 2066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alleen het onderdeel 'Leervermogen' laat scores zien in</a:t>
          </a:r>
          <a:r>
            <a:rPr lang="nl-NL" sz="1100" baseline="0"/>
            <a:t> de 'Diagnosegrafiek' en in de 'Resultaten leerkrachtendiagnose' </a:t>
          </a:r>
        </a:p>
        <a:p>
          <a:pPr algn="l"/>
          <a:endParaRPr lang="nl-NL" sz="1100" baseline="0"/>
        </a:p>
        <a:p>
          <a:pPr algn="l"/>
          <a:r>
            <a:rPr lang="nl-NL" sz="1100" baseline="0"/>
            <a:t>Zie volgende 2 tabbladen</a:t>
          </a:r>
          <a:endParaRPr lang="nl-NL" sz="1100"/>
        </a:p>
      </xdr:txBody>
    </xdr:sp>
    <xdr:clientData/>
  </xdr:twoCellAnchor>
  <mc:AlternateContent xmlns:mc="http://schemas.openxmlformats.org/markup-compatibility/2006">
    <mc:Choice xmlns:a14="http://schemas.microsoft.com/office/drawing/2010/main" Requires="a14">
      <xdr:twoCellAnchor editAs="oneCell">
        <xdr:from>
          <xdr:col>3</xdr:col>
          <xdr:colOff>38100</xdr:colOff>
          <xdr:row>21</xdr:row>
          <xdr:rowOff>85725</xdr:rowOff>
        </xdr:from>
        <xdr:to>
          <xdr:col>4</xdr:col>
          <xdr:colOff>28575</xdr:colOff>
          <xdr:row>21</xdr:row>
          <xdr:rowOff>304800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xdr:row>
          <xdr:rowOff>85725</xdr:rowOff>
        </xdr:from>
        <xdr:to>
          <xdr:col>5</xdr:col>
          <xdr:colOff>28575</xdr:colOff>
          <xdr:row>21</xdr:row>
          <xdr:rowOff>304800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85725</xdr:rowOff>
        </xdr:from>
        <xdr:to>
          <xdr:col>6</xdr:col>
          <xdr:colOff>28575</xdr:colOff>
          <xdr:row>21</xdr:row>
          <xdr:rowOff>304800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85725</xdr:rowOff>
        </xdr:from>
        <xdr:to>
          <xdr:col>7</xdr:col>
          <xdr:colOff>28575</xdr:colOff>
          <xdr:row>21</xdr:row>
          <xdr:rowOff>304800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85725</xdr:rowOff>
        </xdr:from>
        <xdr:to>
          <xdr:col>4</xdr:col>
          <xdr:colOff>28575</xdr:colOff>
          <xdr:row>22</xdr:row>
          <xdr:rowOff>304800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85725</xdr:rowOff>
        </xdr:from>
        <xdr:to>
          <xdr:col>5</xdr:col>
          <xdr:colOff>28575</xdr:colOff>
          <xdr:row>22</xdr:row>
          <xdr:rowOff>304800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85725</xdr:rowOff>
        </xdr:from>
        <xdr:to>
          <xdr:col>6</xdr:col>
          <xdr:colOff>28575</xdr:colOff>
          <xdr:row>22</xdr:row>
          <xdr:rowOff>304800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85725</xdr:rowOff>
        </xdr:from>
        <xdr:to>
          <xdr:col>7</xdr:col>
          <xdr:colOff>28575</xdr:colOff>
          <xdr:row>22</xdr:row>
          <xdr:rowOff>304800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85725</xdr:rowOff>
        </xdr:from>
        <xdr:to>
          <xdr:col>4</xdr:col>
          <xdr:colOff>28575</xdr:colOff>
          <xdr:row>24</xdr:row>
          <xdr:rowOff>304800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85725</xdr:rowOff>
        </xdr:from>
        <xdr:to>
          <xdr:col>5</xdr:col>
          <xdr:colOff>28575</xdr:colOff>
          <xdr:row>24</xdr:row>
          <xdr:rowOff>304800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85725</xdr:rowOff>
        </xdr:from>
        <xdr:to>
          <xdr:col>6</xdr:col>
          <xdr:colOff>28575</xdr:colOff>
          <xdr:row>24</xdr:row>
          <xdr:rowOff>304800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85725</xdr:rowOff>
        </xdr:from>
        <xdr:to>
          <xdr:col>7</xdr:col>
          <xdr:colOff>28575</xdr:colOff>
          <xdr:row>24</xdr:row>
          <xdr:rowOff>304800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85725</xdr:rowOff>
        </xdr:from>
        <xdr:to>
          <xdr:col>4</xdr:col>
          <xdr:colOff>28575</xdr:colOff>
          <xdr:row>26</xdr:row>
          <xdr:rowOff>304800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85725</xdr:rowOff>
        </xdr:from>
        <xdr:to>
          <xdr:col>5</xdr:col>
          <xdr:colOff>28575</xdr:colOff>
          <xdr:row>26</xdr:row>
          <xdr:rowOff>304800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85725</xdr:rowOff>
        </xdr:from>
        <xdr:to>
          <xdr:col>6</xdr:col>
          <xdr:colOff>28575</xdr:colOff>
          <xdr:row>26</xdr:row>
          <xdr:rowOff>304800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85725</xdr:rowOff>
        </xdr:from>
        <xdr:to>
          <xdr:col>7</xdr:col>
          <xdr:colOff>28575</xdr:colOff>
          <xdr:row>26</xdr:row>
          <xdr:rowOff>304800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85725</xdr:rowOff>
        </xdr:from>
        <xdr:to>
          <xdr:col>4</xdr:col>
          <xdr:colOff>28575</xdr:colOff>
          <xdr:row>28</xdr:row>
          <xdr:rowOff>304800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85725</xdr:rowOff>
        </xdr:from>
        <xdr:to>
          <xdr:col>5</xdr:col>
          <xdr:colOff>28575</xdr:colOff>
          <xdr:row>28</xdr:row>
          <xdr:rowOff>304800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85725</xdr:rowOff>
        </xdr:from>
        <xdr:to>
          <xdr:col>6</xdr:col>
          <xdr:colOff>28575</xdr:colOff>
          <xdr:row>28</xdr:row>
          <xdr:rowOff>304800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85725</xdr:rowOff>
        </xdr:from>
        <xdr:to>
          <xdr:col>7</xdr:col>
          <xdr:colOff>28575</xdr:colOff>
          <xdr:row>28</xdr:row>
          <xdr:rowOff>304800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85725</xdr:rowOff>
        </xdr:from>
        <xdr:to>
          <xdr:col>4</xdr:col>
          <xdr:colOff>28575</xdr:colOff>
          <xdr:row>30</xdr:row>
          <xdr:rowOff>304800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85725</xdr:rowOff>
        </xdr:from>
        <xdr:to>
          <xdr:col>5</xdr:col>
          <xdr:colOff>28575</xdr:colOff>
          <xdr:row>30</xdr:row>
          <xdr:rowOff>304800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85725</xdr:rowOff>
        </xdr:from>
        <xdr:to>
          <xdr:col>6</xdr:col>
          <xdr:colOff>28575</xdr:colOff>
          <xdr:row>30</xdr:row>
          <xdr:rowOff>304800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85725</xdr:rowOff>
        </xdr:from>
        <xdr:to>
          <xdr:col>7</xdr:col>
          <xdr:colOff>28575</xdr:colOff>
          <xdr:row>30</xdr:row>
          <xdr:rowOff>304800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85725</xdr:rowOff>
        </xdr:from>
        <xdr:to>
          <xdr:col>4</xdr:col>
          <xdr:colOff>28575</xdr:colOff>
          <xdr:row>32</xdr:row>
          <xdr:rowOff>304800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85725</xdr:rowOff>
        </xdr:from>
        <xdr:to>
          <xdr:col>5</xdr:col>
          <xdr:colOff>28575</xdr:colOff>
          <xdr:row>32</xdr:row>
          <xdr:rowOff>304800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85725</xdr:rowOff>
        </xdr:from>
        <xdr:to>
          <xdr:col>6</xdr:col>
          <xdr:colOff>28575</xdr:colOff>
          <xdr:row>32</xdr:row>
          <xdr:rowOff>304800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85725</xdr:rowOff>
        </xdr:from>
        <xdr:to>
          <xdr:col>7</xdr:col>
          <xdr:colOff>28575</xdr:colOff>
          <xdr:row>32</xdr:row>
          <xdr:rowOff>304800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85725</xdr:rowOff>
        </xdr:from>
        <xdr:to>
          <xdr:col>4</xdr:col>
          <xdr:colOff>28575</xdr:colOff>
          <xdr:row>34</xdr:row>
          <xdr:rowOff>304800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85725</xdr:rowOff>
        </xdr:from>
        <xdr:to>
          <xdr:col>5</xdr:col>
          <xdr:colOff>28575</xdr:colOff>
          <xdr:row>34</xdr:row>
          <xdr:rowOff>304800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85725</xdr:rowOff>
        </xdr:from>
        <xdr:to>
          <xdr:col>6</xdr:col>
          <xdr:colOff>28575</xdr:colOff>
          <xdr:row>34</xdr:row>
          <xdr:rowOff>304800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85725</xdr:rowOff>
        </xdr:from>
        <xdr:to>
          <xdr:col>7</xdr:col>
          <xdr:colOff>28575</xdr:colOff>
          <xdr:row>34</xdr:row>
          <xdr:rowOff>304800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85725</xdr:rowOff>
        </xdr:from>
        <xdr:to>
          <xdr:col>4</xdr:col>
          <xdr:colOff>28575</xdr:colOff>
          <xdr:row>36</xdr:row>
          <xdr:rowOff>304800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85725</xdr:rowOff>
        </xdr:from>
        <xdr:to>
          <xdr:col>5</xdr:col>
          <xdr:colOff>28575</xdr:colOff>
          <xdr:row>36</xdr:row>
          <xdr:rowOff>304800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85725</xdr:rowOff>
        </xdr:from>
        <xdr:to>
          <xdr:col>6</xdr:col>
          <xdr:colOff>28575</xdr:colOff>
          <xdr:row>36</xdr:row>
          <xdr:rowOff>304800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85725</xdr:rowOff>
        </xdr:from>
        <xdr:to>
          <xdr:col>7</xdr:col>
          <xdr:colOff>28575</xdr:colOff>
          <xdr:row>36</xdr:row>
          <xdr:rowOff>304800</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85725</xdr:rowOff>
        </xdr:from>
        <xdr:to>
          <xdr:col>4</xdr:col>
          <xdr:colOff>28575</xdr:colOff>
          <xdr:row>38</xdr:row>
          <xdr:rowOff>304800</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85725</xdr:rowOff>
        </xdr:from>
        <xdr:to>
          <xdr:col>5</xdr:col>
          <xdr:colOff>28575</xdr:colOff>
          <xdr:row>38</xdr:row>
          <xdr:rowOff>304800</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38</xdr:row>
          <xdr:rowOff>85725</xdr:rowOff>
        </xdr:from>
        <xdr:to>
          <xdr:col>6</xdr:col>
          <xdr:colOff>28575</xdr:colOff>
          <xdr:row>38</xdr:row>
          <xdr:rowOff>304800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38</xdr:row>
          <xdr:rowOff>85725</xdr:rowOff>
        </xdr:from>
        <xdr:to>
          <xdr:col>7</xdr:col>
          <xdr:colOff>28575</xdr:colOff>
          <xdr:row>38</xdr:row>
          <xdr:rowOff>304800</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85725</xdr:rowOff>
        </xdr:from>
        <xdr:to>
          <xdr:col>4</xdr:col>
          <xdr:colOff>28575</xdr:colOff>
          <xdr:row>23</xdr:row>
          <xdr:rowOff>304800</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23</xdr:row>
          <xdr:rowOff>85725</xdr:rowOff>
        </xdr:from>
        <xdr:to>
          <xdr:col>5</xdr:col>
          <xdr:colOff>28575</xdr:colOff>
          <xdr:row>23</xdr:row>
          <xdr:rowOff>304800</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85725</xdr:rowOff>
        </xdr:from>
        <xdr:to>
          <xdr:col>6</xdr:col>
          <xdr:colOff>28575</xdr:colOff>
          <xdr:row>23</xdr:row>
          <xdr:rowOff>304800</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85725</xdr:rowOff>
        </xdr:from>
        <xdr:to>
          <xdr:col>7</xdr:col>
          <xdr:colOff>28575</xdr:colOff>
          <xdr:row>23</xdr:row>
          <xdr:rowOff>304800</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85725</xdr:rowOff>
        </xdr:from>
        <xdr:to>
          <xdr:col>4</xdr:col>
          <xdr:colOff>28575</xdr:colOff>
          <xdr:row>25</xdr:row>
          <xdr:rowOff>304800</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25</xdr:row>
          <xdr:rowOff>85725</xdr:rowOff>
        </xdr:from>
        <xdr:to>
          <xdr:col>5</xdr:col>
          <xdr:colOff>28575</xdr:colOff>
          <xdr:row>25</xdr:row>
          <xdr:rowOff>304800</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85725</xdr:rowOff>
        </xdr:from>
        <xdr:to>
          <xdr:col>6</xdr:col>
          <xdr:colOff>28575</xdr:colOff>
          <xdr:row>25</xdr:row>
          <xdr:rowOff>304800</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85725</xdr:rowOff>
        </xdr:from>
        <xdr:to>
          <xdr:col>7</xdr:col>
          <xdr:colOff>28575</xdr:colOff>
          <xdr:row>25</xdr:row>
          <xdr:rowOff>304800</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85725</xdr:rowOff>
        </xdr:from>
        <xdr:to>
          <xdr:col>4</xdr:col>
          <xdr:colOff>28575</xdr:colOff>
          <xdr:row>27</xdr:row>
          <xdr:rowOff>304800</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85725</xdr:rowOff>
        </xdr:from>
        <xdr:to>
          <xdr:col>5</xdr:col>
          <xdr:colOff>28575</xdr:colOff>
          <xdr:row>27</xdr:row>
          <xdr:rowOff>304800</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85725</xdr:rowOff>
        </xdr:from>
        <xdr:to>
          <xdr:col>6</xdr:col>
          <xdr:colOff>28575</xdr:colOff>
          <xdr:row>27</xdr:row>
          <xdr:rowOff>304800</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85725</xdr:rowOff>
        </xdr:from>
        <xdr:to>
          <xdr:col>7</xdr:col>
          <xdr:colOff>28575</xdr:colOff>
          <xdr:row>27</xdr:row>
          <xdr:rowOff>304800</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85725</xdr:rowOff>
        </xdr:from>
        <xdr:to>
          <xdr:col>4</xdr:col>
          <xdr:colOff>28575</xdr:colOff>
          <xdr:row>29</xdr:row>
          <xdr:rowOff>304800</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85725</xdr:rowOff>
        </xdr:from>
        <xdr:to>
          <xdr:col>5</xdr:col>
          <xdr:colOff>28575</xdr:colOff>
          <xdr:row>29</xdr:row>
          <xdr:rowOff>304800</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85725</xdr:rowOff>
        </xdr:from>
        <xdr:to>
          <xdr:col>6</xdr:col>
          <xdr:colOff>28575</xdr:colOff>
          <xdr:row>29</xdr:row>
          <xdr:rowOff>304800</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85725</xdr:rowOff>
        </xdr:from>
        <xdr:to>
          <xdr:col>7</xdr:col>
          <xdr:colOff>28575</xdr:colOff>
          <xdr:row>29</xdr:row>
          <xdr:rowOff>304800</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85725</xdr:rowOff>
        </xdr:from>
        <xdr:to>
          <xdr:col>4</xdr:col>
          <xdr:colOff>28575</xdr:colOff>
          <xdr:row>31</xdr:row>
          <xdr:rowOff>304800</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85725</xdr:rowOff>
        </xdr:from>
        <xdr:to>
          <xdr:col>5</xdr:col>
          <xdr:colOff>28575</xdr:colOff>
          <xdr:row>31</xdr:row>
          <xdr:rowOff>304800</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85725</xdr:rowOff>
        </xdr:from>
        <xdr:to>
          <xdr:col>6</xdr:col>
          <xdr:colOff>28575</xdr:colOff>
          <xdr:row>31</xdr:row>
          <xdr:rowOff>304800</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85725</xdr:rowOff>
        </xdr:from>
        <xdr:to>
          <xdr:col>7</xdr:col>
          <xdr:colOff>28575</xdr:colOff>
          <xdr:row>31</xdr:row>
          <xdr:rowOff>304800</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85725</xdr:rowOff>
        </xdr:from>
        <xdr:to>
          <xdr:col>4</xdr:col>
          <xdr:colOff>28575</xdr:colOff>
          <xdr:row>33</xdr:row>
          <xdr:rowOff>304800</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85725</xdr:rowOff>
        </xdr:from>
        <xdr:to>
          <xdr:col>5</xdr:col>
          <xdr:colOff>28575</xdr:colOff>
          <xdr:row>33</xdr:row>
          <xdr:rowOff>304800</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85725</xdr:rowOff>
        </xdr:from>
        <xdr:to>
          <xdr:col>6</xdr:col>
          <xdr:colOff>28575</xdr:colOff>
          <xdr:row>33</xdr:row>
          <xdr:rowOff>304800</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85725</xdr:rowOff>
        </xdr:from>
        <xdr:to>
          <xdr:col>7</xdr:col>
          <xdr:colOff>28575</xdr:colOff>
          <xdr:row>33</xdr:row>
          <xdr:rowOff>304800</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85725</xdr:rowOff>
        </xdr:from>
        <xdr:to>
          <xdr:col>4</xdr:col>
          <xdr:colOff>28575</xdr:colOff>
          <xdr:row>35</xdr:row>
          <xdr:rowOff>304800</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85725</xdr:rowOff>
        </xdr:from>
        <xdr:to>
          <xdr:col>5</xdr:col>
          <xdr:colOff>28575</xdr:colOff>
          <xdr:row>35</xdr:row>
          <xdr:rowOff>304800</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85725</xdr:rowOff>
        </xdr:from>
        <xdr:to>
          <xdr:col>6</xdr:col>
          <xdr:colOff>28575</xdr:colOff>
          <xdr:row>35</xdr:row>
          <xdr:rowOff>304800</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85725</xdr:rowOff>
        </xdr:from>
        <xdr:to>
          <xdr:col>7</xdr:col>
          <xdr:colOff>28575</xdr:colOff>
          <xdr:row>35</xdr:row>
          <xdr:rowOff>304800</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85725</xdr:rowOff>
        </xdr:from>
        <xdr:to>
          <xdr:col>4</xdr:col>
          <xdr:colOff>28575</xdr:colOff>
          <xdr:row>37</xdr:row>
          <xdr:rowOff>304800</xdr:rowOff>
        </xdr:to>
        <xdr:sp macro="" textlink="">
          <xdr:nvSpPr>
            <xdr:cNvPr id="8261" name="Check Box 69"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85725</xdr:rowOff>
        </xdr:from>
        <xdr:to>
          <xdr:col>5</xdr:col>
          <xdr:colOff>28575</xdr:colOff>
          <xdr:row>37</xdr:row>
          <xdr:rowOff>304800</xdr:rowOff>
        </xdr:to>
        <xdr:sp macro="" textlink="">
          <xdr:nvSpPr>
            <xdr:cNvPr id="8262" name="Check Box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37</xdr:row>
          <xdr:rowOff>85725</xdr:rowOff>
        </xdr:from>
        <xdr:to>
          <xdr:col>6</xdr:col>
          <xdr:colOff>28575</xdr:colOff>
          <xdr:row>37</xdr:row>
          <xdr:rowOff>304800</xdr:rowOff>
        </xdr:to>
        <xdr:sp macro="" textlink="">
          <xdr:nvSpPr>
            <xdr:cNvPr id="8263" name="Check Box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85725</xdr:rowOff>
        </xdr:from>
        <xdr:to>
          <xdr:col>7</xdr:col>
          <xdr:colOff>28575</xdr:colOff>
          <xdr:row>37</xdr:row>
          <xdr:rowOff>304800</xdr:rowOff>
        </xdr:to>
        <xdr:sp macro="" textlink="">
          <xdr:nvSpPr>
            <xdr:cNvPr id="8264" name="Check Box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39</xdr:row>
          <xdr:rowOff>85725</xdr:rowOff>
        </xdr:from>
        <xdr:to>
          <xdr:col>4</xdr:col>
          <xdr:colOff>28575</xdr:colOff>
          <xdr:row>39</xdr:row>
          <xdr:rowOff>304800</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85725</xdr:rowOff>
        </xdr:from>
        <xdr:to>
          <xdr:col>5</xdr:col>
          <xdr:colOff>28575</xdr:colOff>
          <xdr:row>39</xdr:row>
          <xdr:rowOff>304800</xdr:rowOff>
        </xdr:to>
        <xdr:sp macro="" textlink="">
          <xdr:nvSpPr>
            <xdr:cNvPr id="8266" name="Check Box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39</xdr:row>
          <xdr:rowOff>85725</xdr:rowOff>
        </xdr:from>
        <xdr:to>
          <xdr:col>6</xdr:col>
          <xdr:colOff>28575</xdr:colOff>
          <xdr:row>39</xdr:row>
          <xdr:rowOff>304800</xdr:rowOff>
        </xdr:to>
        <xdr:sp macro="" textlink="">
          <xdr:nvSpPr>
            <xdr:cNvPr id="8267" name="Check Box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39</xdr:row>
          <xdr:rowOff>85725</xdr:rowOff>
        </xdr:from>
        <xdr:to>
          <xdr:col>7</xdr:col>
          <xdr:colOff>28575</xdr:colOff>
          <xdr:row>39</xdr:row>
          <xdr:rowOff>304800</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40</xdr:row>
          <xdr:rowOff>85725</xdr:rowOff>
        </xdr:from>
        <xdr:to>
          <xdr:col>4</xdr:col>
          <xdr:colOff>28575</xdr:colOff>
          <xdr:row>40</xdr:row>
          <xdr:rowOff>304800</xdr:rowOff>
        </xdr:to>
        <xdr:sp macro="" textlink="">
          <xdr:nvSpPr>
            <xdr:cNvPr id="8269" name="Check Box 77" hidden="1">
              <a:extLst>
                <a:ext uri="{63B3BB69-23CF-44E3-9099-C40C66FF867C}">
                  <a14:compatExt spid="_x0000_s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85725</xdr:rowOff>
        </xdr:from>
        <xdr:to>
          <xdr:col>5</xdr:col>
          <xdr:colOff>28575</xdr:colOff>
          <xdr:row>40</xdr:row>
          <xdr:rowOff>304800</xdr:rowOff>
        </xdr:to>
        <xdr:sp macro="" textlink="">
          <xdr:nvSpPr>
            <xdr:cNvPr id="8270" name="Check Box 78" hidden="1">
              <a:extLst>
                <a:ext uri="{63B3BB69-23CF-44E3-9099-C40C66FF867C}">
                  <a14:compatExt spid="_x0000_s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40</xdr:row>
          <xdr:rowOff>85725</xdr:rowOff>
        </xdr:from>
        <xdr:to>
          <xdr:col>6</xdr:col>
          <xdr:colOff>28575</xdr:colOff>
          <xdr:row>40</xdr:row>
          <xdr:rowOff>304800</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40</xdr:row>
          <xdr:rowOff>85725</xdr:rowOff>
        </xdr:from>
        <xdr:to>
          <xdr:col>7</xdr:col>
          <xdr:colOff>28575</xdr:colOff>
          <xdr:row>40</xdr:row>
          <xdr:rowOff>304800</xdr:rowOff>
        </xdr:to>
        <xdr:sp macro="" textlink="">
          <xdr:nvSpPr>
            <xdr:cNvPr id="8272" name="Check Box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41</xdr:row>
          <xdr:rowOff>85725</xdr:rowOff>
        </xdr:from>
        <xdr:to>
          <xdr:col>4</xdr:col>
          <xdr:colOff>28575</xdr:colOff>
          <xdr:row>41</xdr:row>
          <xdr:rowOff>304800</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85725</xdr:rowOff>
        </xdr:from>
        <xdr:to>
          <xdr:col>5</xdr:col>
          <xdr:colOff>28575</xdr:colOff>
          <xdr:row>41</xdr:row>
          <xdr:rowOff>304800</xdr:rowOff>
        </xdr:to>
        <xdr:sp macro="" textlink="">
          <xdr:nvSpPr>
            <xdr:cNvPr id="8274" name="Check Box 82"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41</xdr:row>
          <xdr:rowOff>85725</xdr:rowOff>
        </xdr:from>
        <xdr:to>
          <xdr:col>6</xdr:col>
          <xdr:colOff>28575</xdr:colOff>
          <xdr:row>41</xdr:row>
          <xdr:rowOff>304800</xdr:rowOff>
        </xdr:to>
        <xdr:sp macro="" textlink="">
          <xdr:nvSpPr>
            <xdr:cNvPr id="8275" name="Check Box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41</xdr:row>
          <xdr:rowOff>85725</xdr:rowOff>
        </xdr:from>
        <xdr:to>
          <xdr:col>7</xdr:col>
          <xdr:colOff>28575</xdr:colOff>
          <xdr:row>41</xdr:row>
          <xdr:rowOff>304800</xdr:rowOff>
        </xdr:to>
        <xdr:sp macro="" textlink="">
          <xdr:nvSpPr>
            <xdr:cNvPr id="8276" name="Check Box 84"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42</xdr:row>
          <xdr:rowOff>85725</xdr:rowOff>
        </xdr:from>
        <xdr:to>
          <xdr:col>4</xdr:col>
          <xdr:colOff>28575</xdr:colOff>
          <xdr:row>42</xdr:row>
          <xdr:rowOff>304800</xdr:rowOff>
        </xdr:to>
        <xdr:sp macro="" textlink="">
          <xdr:nvSpPr>
            <xdr:cNvPr id="8277" name="Check Box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85725</xdr:rowOff>
        </xdr:from>
        <xdr:to>
          <xdr:col>5</xdr:col>
          <xdr:colOff>28575</xdr:colOff>
          <xdr:row>42</xdr:row>
          <xdr:rowOff>304800</xdr:rowOff>
        </xdr:to>
        <xdr:sp macro="" textlink="">
          <xdr:nvSpPr>
            <xdr:cNvPr id="8278" name="Check Box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42</xdr:row>
          <xdr:rowOff>85725</xdr:rowOff>
        </xdr:from>
        <xdr:to>
          <xdr:col>6</xdr:col>
          <xdr:colOff>28575</xdr:colOff>
          <xdr:row>42</xdr:row>
          <xdr:rowOff>304800</xdr:rowOff>
        </xdr:to>
        <xdr:sp macro="" textlink="">
          <xdr:nvSpPr>
            <xdr:cNvPr id="8279" name="Check Box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85725</xdr:rowOff>
        </xdr:from>
        <xdr:to>
          <xdr:col>7</xdr:col>
          <xdr:colOff>28575</xdr:colOff>
          <xdr:row>42</xdr:row>
          <xdr:rowOff>304800</xdr:rowOff>
        </xdr:to>
        <xdr:sp macro="" textlink="">
          <xdr:nvSpPr>
            <xdr:cNvPr id="8280" name="Check Box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43</xdr:row>
          <xdr:rowOff>85725</xdr:rowOff>
        </xdr:from>
        <xdr:to>
          <xdr:col>4</xdr:col>
          <xdr:colOff>28575</xdr:colOff>
          <xdr:row>43</xdr:row>
          <xdr:rowOff>304800</xdr:rowOff>
        </xdr:to>
        <xdr:sp macro="" textlink="">
          <xdr:nvSpPr>
            <xdr:cNvPr id="8281" name="Check Box 89" hidden="1">
              <a:extLst>
                <a:ext uri="{63B3BB69-23CF-44E3-9099-C40C66FF867C}">
                  <a14:compatExt spid="_x0000_s8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85725</xdr:rowOff>
        </xdr:from>
        <xdr:to>
          <xdr:col>5</xdr:col>
          <xdr:colOff>28575</xdr:colOff>
          <xdr:row>43</xdr:row>
          <xdr:rowOff>304800</xdr:rowOff>
        </xdr:to>
        <xdr:sp macro="" textlink="">
          <xdr:nvSpPr>
            <xdr:cNvPr id="8282" name="Check Box 90" hidden="1">
              <a:extLst>
                <a:ext uri="{63B3BB69-23CF-44E3-9099-C40C66FF867C}">
                  <a14:compatExt spid="_x0000_s8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43</xdr:row>
          <xdr:rowOff>85725</xdr:rowOff>
        </xdr:from>
        <xdr:to>
          <xdr:col>6</xdr:col>
          <xdr:colOff>28575</xdr:colOff>
          <xdr:row>43</xdr:row>
          <xdr:rowOff>304800</xdr:rowOff>
        </xdr:to>
        <xdr:sp macro="" textlink="">
          <xdr:nvSpPr>
            <xdr:cNvPr id="8283" name="Check Box 91" hidden="1">
              <a:extLst>
                <a:ext uri="{63B3BB69-23CF-44E3-9099-C40C66FF867C}">
                  <a14:compatExt spid="_x0000_s8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43</xdr:row>
          <xdr:rowOff>85725</xdr:rowOff>
        </xdr:from>
        <xdr:to>
          <xdr:col>7</xdr:col>
          <xdr:colOff>28575</xdr:colOff>
          <xdr:row>43</xdr:row>
          <xdr:rowOff>304800</xdr:rowOff>
        </xdr:to>
        <xdr:sp macro="" textlink="">
          <xdr:nvSpPr>
            <xdr:cNvPr id="8284" name="Check Box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44</xdr:row>
          <xdr:rowOff>85725</xdr:rowOff>
        </xdr:from>
        <xdr:to>
          <xdr:col>4</xdr:col>
          <xdr:colOff>28575</xdr:colOff>
          <xdr:row>44</xdr:row>
          <xdr:rowOff>304800</xdr:rowOff>
        </xdr:to>
        <xdr:sp macro="" textlink="">
          <xdr:nvSpPr>
            <xdr:cNvPr id="8285" name="Check Box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85725</xdr:rowOff>
        </xdr:from>
        <xdr:to>
          <xdr:col>5</xdr:col>
          <xdr:colOff>28575</xdr:colOff>
          <xdr:row>44</xdr:row>
          <xdr:rowOff>304800</xdr:rowOff>
        </xdr:to>
        <xdr:sp macro="" textlink="">
          <xdr:nvSpPr>
            <xdr:cNvPr id="8286" name="Check Box 94"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44</xdr:row>
          <xdr:rowOff>85725</xdr:rowOff>
        </xdr:from>
        <xdr:to>
          <xdr:col>6</xdr:col>
          <xdr:colOff>28575</xdr:colOff>
          <xdr:row>44</xdr:row>
          <xdr:rowOff>304800</xdr:rowOff>
        </xdr:to>
        <xdr:sp macro="" textlink="">
          <xdr:nvSpPr>
            <xdr:cNvPr id="8287" name="Check Box 95" hidden="1">
              <a:extLst>
                <a:ext uri="{63B3BB69-23CF-44E3-9099-C40C66FF867C}">
                  <a14:compatExt spid="_x0000_s8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44</xdr:row>
          <xdr:rowOff>85725</xdr:rowOff>
        </xdr:from>
        <xdr:to>
          <xdr:col>7</xdr:col>
          <xdr:colOff>28575</xdr:colOff>
          <xdr:row>44</xdr:row>
          <xdr:rowOff>304800</xdr:rowOff>
        </xdr:to>
        <xdr:sp macro="" textlink="">
          <xdr:nvSpPr>
            <xdr:cNvPr id="8288" name="Check Box 96" hidden="1">
              <a:extLst>
                <a:ext uri="{63B3BB69-23CF-44E3-9099-C40C66FF867C}">
                  <a14:compatExt spid="_x0000_s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45</xdr:row>
          <xdr:rowOff>85725</xdr:rowOff>
        </xdr:from>
        <xdr:to>
          <xdr:col>4</xdr:col>
          <xdr:colOff>28575</xdr:colOff>
          <xdr:row>45</xdr:row>
          <xdr:rowOff>304800</xdr:rowOff>
        </xdr:to>
        <xdr:sp macro="" textlink="">
          <xdr:nvSpPr>
            <xdr:cNvPr id="8289" name="Check Box 97"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85725</xdr:rowOff>
        </xdr:from>
        <xdr:to>
          <xdr:col>5</xdr:col>
          <xdr:colOff>28575</xdr:colOff>
          <xdr:row>45</xdr:row>
          <xdr:rowOff>304800</xdr:rowOff>
        </xdr:to>
        <xdr:sp macro="" textlink="">
          <xdr:nvSpPr>
            <xdr:cNvPr id="8290" name="Check Box 98" hidden="1">
              <a:extLst>
                <a:ext uri="{63B3BB69-23CF-44E3-9099-C40C66FF867C}">
                  <a14:compatExt spid="_x0000_s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45</xdr:row>
          <xdr:rowOff>85725</xdr:rowOff>
        </xdr:from>
        <xdr:to>
          <xdr:col>6</xdr:col>
          <xdr:colOff>28575</xdr:colOff>
          <xdr:row>45</xdr:row>
          <xdr:rowOff>304800</xdr:rowOff>
        </xdr:to>
        <xdr:sp macro="" textlink="">
          <xdr:nvSpPr>
            <xdr:cNvPr id="8291" name="Check Box 99" hidden="1">
              <a:extLst>
                <a:ext uri="{63B3BB69-23CF-44E3-9099-C40C66FF867C}">
                  <a14:compatExt spid="_x0000_s8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45</xdr:row>
          <xdr:rowOff>85725</xdr:rowOff>
        </xdr:from>
        <xdr:to>
          <xdr:col>7</xdr:col>
          <xdr:colOff>28575</xdr:colOff>
          <xdr:row>45</xdr:row>
          <xdr:rowOff>304800</xdr:rowOff>
        </xdr:to>
        <xdr:sp macro="" textlink="">
          <xdr:nvSpPr>
            <xdr:cNvPr id="8292" name="Check Box 100" hidden="1">
              <a:extLst>
                <a:ext uri="{63B3BB69-23CF-44E3-9099-C40C66FF867C}">
                  <a14:compatExt spid="_x0000_s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46</xdr:row>
          <xdr:rowOff>85725</xdr:rowOff>
        </xdr:from>
        <xdr:to>
          <xdr:col>4</xdr:col>
          <xdr:colOff>28575</xdr:colOff>
          <xdr:row>46</xdr:row>
          <xdr:rowOff>304800</xdr:rowOff>
        </xdr:to>
        <xdr:sp macro="" textlink="">
          <xdr:nvSpPr>
            <xdr:cNvPr id="8293" name="Check Box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85725</xdr:rowOff>
        </xdr:from>
        <xdr:to>
          <xdr:col>5</xdr:col>
          <xdr:colOff>28575</xdr:colOff>
          <xdr:row>46</xdr:row>
          <xdr:rowOff>304800</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46</xdr:row>
          <xdr:rowOff>85725</xdr:rowOff>
        </xdr:from>
        <xdr:to>
          <xdr:col>6</xdr:col>
          <xdr:colOff>28575</xdr:colOff>
          <xdr:row>46</xdr:row>
          <xdr:rowOff>304800</xdr:rowOff>
        </xdr:to>
        <xdr:sp macro="" textlink="">
          <xdr:nvSpPr>
            <xdr:cNvPr id="8295" name="Check Box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46</xdr:row>
          <xdr:rowOff>85725</xdr:rowOff>
        </xdr:from>
        <xdr:to>
          <xdr:col>7</xdr:col>
          <xdr:colOff>28575</xdr:colOff>
          <xdr:row>46</xdr:row>
          <xdr:rowOff>304800</xdr:rowOff>
        </xdr:to>
        <xdr:sp macro="" textlink="">
          <xdr:nvSpPr>
            <xdr:cNvPr id="8296" name="Check Box 104" hidden="1">
              <a:extLst>
                <a:ext uri="{63B3BB69-23CF-44E3-9099-C40C66FF867C}">
                  <a14:compatExt spid="_x0000_s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47</xdr:row>
          <xdr:rowOff>85725</xdr:rowOff>
        </xdr:from>
        <xdr:to>
          <xdr:col>4</xdr:col>
          <xdr:colOff>28575</xdr:colOff>
          <xdr:row>47</xdr:row>
          <xdr:rowOff>304800</xdr:rowOff>
        </xdr:to>
        <xdr:sp macro="" textlink="">
          <xdr:nvSpPr>
            <xdr:cNvPr id="8297" name="Check Box 105" hidden="1">
              <a:extLst>
                <a:ext uri="{63B3BB69-23CF-44E3-9099-C40C66FF867C}">
                  <a14:compatExt spid="_x0000_s8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85725</xdr:rowOff>
        </xdr:from>
        <xdr:to>
          <xdr:col>5</xdr:col>
          <xdr:colOff>28575</xdr:colOff>
          <xdr:row>47</xdr:row>
          <xdr:rowOff>304800</xdr:rowOff>
        </xdr:to>
        <xdr:sp macro="" textlink="">
          <xdr:nvSpPr>
            <xdr:cNvPr id="8298" name="Check Box 106" hidden="1">
              <a:extLst>
                <a:ext uri="{63B3BB69-23CF-44E3-9099-C40C66FF867C}">
                  <a14:compatExt spid="_x0000_s8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85725</xdr:rowOff>
        </xdr:from>
        <xdr:to>
          <xdr:col>6</xdr:col>
          <xdr:colOff>28575</xdr:colOff>
          <xdr:row>47</xdr:row>
          <xdr:rowOff>304800</xdr:rowOff>
        </xdr:to>
        <xdr:sp macro="" textlink="">
          <xdr:nvSpPr>
            <xdr:cNvPr id="8299" name="Check Box 107" hidden="1">
              <a:extLst>
                <a:ext uri="{63B3BB69-23CF-44E3-9099-C40C66FF867C}">
                  <a14:compatExt spid="_x0000_s8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47</xdr:row>
          <xdr:rowOff>85725</xdr:rowOff>
        </xdr:from>
        <xdr:to>
          <xdr:col>7</xdr:col>
          <xdr:colOff>28575</xdr:colOff>
          <xdr:row>47</xdr:row>
          <xdr:rowOff>304800</xdr:rowOff>
        </xdr:to>
        <xdr:sp macro="" textlink="">
          <xdr:nvSpPr>
            <xdr:cNvPr id="8300" name="Check Box 108" hidden="1">
              <a:extLst>
                <a:ext uri="{63B3BB69-23CF-44E3-9099-C40C66FF867C}">
                  <a14:compatExt spid="_x0000_s8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48</xdr:row>
          <xdr:rowOff>85725</xdr:rowOff>
        </xdr:from>
        <xdr:to>
          <xdr:col>4</xdr:col>
          <xdr:colOff>28575</xdr:colOff>
          <xdr:row>48</xdr:row>
          <xdr:rowOff>304800</xdr:rowOff>
        </xdr:to>
        <xdr:sp macro="" textlink="">
          <xdr:nvSpPr>
            <xdr:cNvPr id="8301" name="Check Box 109" hidden="1">
              <a:extLst>
                <a:ext uri="{63B3BB69-23CF-44E3-9099-C40C66FF867C}">
                  <a14:compatExt spid="_x0000_s8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85725</xdr:rowOff>
        </xdr:from>
        <xdr:to>
          <xdr:col>5</xdr:col>
          <xdr:colOff>28575</xdr:colOff>
          <xdr:row>48</xdr:row>
          <xdr:rowOff>304800</xdr:rowOff>
        </xdr:to>
        <xdr:sp macro="" textlink="">
          <xdr:nvSpPr>
            <xdr:cNvPr id="8302" name="Check Box 110" hidden="1">
              <a:extLst>
                <a:ext uri="{63B3BB69-23CF-44E3-9099-C40C66FF867C}">
                  <a14:compatExt spid="_x0000_s8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85725</xdr:rowOff>
        </xdr:from>
        <xdr:to>
          <xdr:col>6</xdr:col>
          <xdr:colOff>28575</xdr:colOff>
          <xdr:row>48</xdr:row>
          <xdr:rowOff>304800</xdr:rowOff>
        </xdr:to>
        <xdr:sp macro="" textlink="">
          <xdr:nvSpPr>
            <xdr:cNvPr id="8303" name="Check Box 111" hidden="1">
              <a:extLst>
                <a:ext uri="{63B3BB69-23CF-44E3-9099-C40C66FF867C}">
                  <a14:compatExt spid="_x0000_s8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48</xdr:row>
          <xdr:rowOff>85725</xdr:rowOff>
        </xdr:from>
        <xdr:to>
          <xdr:col>7</xdr:col>
          <xdr:colOff>28575</xdr:colOff>
          <xdr:row>48</xdr:row>
          <xdr:rowOff>304800</xdr:rowOff>
        </xdr:to>
        <xdr:sp macro="" textlink="">
          <xdr:nvSpPr>
            <xdr:cNvPr id="8304" name="Check Box 112" hidden="1">
              <a:extLst>
                <a:ext uri="{63B3BB69-23CF-44E3-9099-C40C66FF867C}">
                  <a14:compatExt spid="_x0000_s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49</xdr:row>
          <xdr:rowOff>85725</xdr:rowOff>
        </xdr:from>
        <xdr:to>
          <xdr:col>4</xdr:col>
          <xdr:colOff>28575</xdr:colOff>
          <xdr:row>49</xdr:row>
          <xdr:rowOff>304800</xdr:rowOff>
        </xdr:to>
        <xdr:sp macro="" textlink="">
          <xdr:nvSpPr>
            <xdr:cNvPr id="8305" name="Check Box 113" hidden="1">
              <a:extLst>
                <a:ext uri="{63B3BB69-23CF-44E3-9099-C40C66FF867C}">
                  <a14:compatExt spid="_x0000_s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49</xdr:row>
          <xdr:rowOff>85725</xdr:rowOff>
        </xdr:from>
        <xdr:to>
          <xdr:col>5</xdr:col>
          <xdr:colOff>28575</xdr:colOff>
          <xdr:row>49</xdr:row>
          <xdr:rowOff>304800</xdr:rowOff>
        </xdr:to>
        <xdr:sp macro="" textlink="">
          <xdr:nvSpPr>
            <xdr:cNvPr id="8306" name="Check Box 114" hidden="1">
              <a:extLst>
                <a:ext uri="{63B3BB69-23CF-44E3-9099-C40C66FF867C}">
                  <a14:compatExt spid="_x0000_s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49</xdr:row>
          <xdr:rowOff>85725</xdr:rowOff>
        </xdr:from>
        <xdr:to>
          <xdr:col>6</xdr:col>
          <xdr:colOff>28575</xdr:colOff>
          <xdr:row>49</xdr:row>
          <xdr:rowOff>304800</xdr:rowOff>
        </xdr:to>
        <xdr:sp macro="" textlink="">
          <xdr:nvSpPr>
            <xdr:cNvPr id="8307" name="Check Box 115" hidden="1">
              <a:extLst>
                <a:ext uri="{63B3BB69-23CF-44E3-9099-C40C66FF867C}">
                  <a14:compatExt spid="_x0000_s8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49</xdr:row>
          <xdr:rowOff>85725</xdr:rowOff>
        </xdr:from>
        <xdr:to>
          <xdr:col>7</xdr:col>
          <xdr:colOff>28575</xdr:colOff>
          <xdr:row>49</xdr:row>
          <xdr:rowOff>304800</xdr:rowOff>
        </xdr:to>
        <xdr:sp macro="" textlink="">
          <xdr:nvSpPr>
            <xdr:cNvPr id="8308" name="Check Box 116" hidden="1">
              <a:extLst>
                <a:ext uri="{63B3BB69-23CF-44E3-9099-C40C66FF867C}">
                  <a14:compatExt spid="_x0000_s8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50</xdr:row>
          <xdr:rowOff>85725</xdr:rowOff>
        </xdr:from>
        <xdr:to>
          <xdr:col>4</xdr:col>
          <xdr:colOff>28575</xdr:colOff>
          <xdr:row>50</xdr:row>
          <xdr:rowOff>304800</xdr:rowOff>
        </xdr:to>
        <xdr:sp macro="" textlink="">
          <xdr:nvSpPr>
            <xdr:cNvPr id="8309" name="Check Box 117" hidden="1">
              <a:extLst>
                <a:ext uri="{63B3BB69-23CF-44E3-9099-C40C66FF867C}">
                  <a14:compatExt spid="_x0000_s8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50</xdr:row>
          <xdr:rowOff>85725</xdr:rowOff>
        </xdr:from>
        <xdr:to>
          <xdr:col>5</xdr:col>
          <xdr:colOff>28575</xdr:colOff>
          <xdr:row>50</xdr:row>
          <xdr:rowOff>304800</xdr:rowOff>
        </xdr:to>
        <xdr:sp macro="" textlink="">
          <xdr:nvSpPr>
            <xdr:cNvPr id="8310" name="Check Box 118" hidden="1">
              <a:extLst>
                <a:ext uri="{63B3BB69-23CF-44E3-9099-C40C66FF867C}">
                  <a14:compatExt spid="_x0000_s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50</xdr:row>
          <xdr:rowOff>85725</xdr:rowOff>
        </xdr:from>
        <xdr:to>
          <xdr:col>6</xdr:col>
          <xdr:colOff>28575</xdr:colOff>
          <xdr:row>50</xdr:row>
          <xdr:rowOff>304800</xdr:rowOff>
        </xdr:to>
        <xdr:sp macro="" textlink="">
          <xdr:nvSpPr>
            <xdr:cNvPr id="8311" name="Check Box 119" hidden="1">
              <a:extLst>
                <a:ext uri="{63B3BB69-23CF-44E3-9099-C40C66FF867C}">
                  <a14:compatExt spid="_x0000_s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50</xdr:row>
          <xdr:rowOff>85725</xdr:rowOff>
        </xdr:from>
        <xdr:to>
          <xdr:col>7</xdr:col>
          <xdr:colOff>28575</xdr:colOff>
          <xdr:row>50</xdr:row>
          <xdr:rowOff>304800</xdr:rowOff>
        </xdr:to>
        <xdr:sp macro="" textlink="">
          <xdr:nvSpPr>
            <xdr:cNvPr id="8312" name="Check Box 120" hidden="1">
              <a:extLst>
                <a:ext uri="{63B3BB69-23CF-44E3-9099-C40C66FF867C}">
                  <a14:compatExt spid="_x0000_s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51</xdr:row>
          <xdr:rowOff>85725</xdr:rowOff>
        </xdr:from>
        <xdr:to>
          <xdr:col>4</xdr:col>
          <xdr:colOff>28575</xdr:colOff>
          <xdr:row>51</xdr:row>
          <xdr:rowOff>304800</xdr:rowOff>
        </xdr:to>
        <xdr:sp macro="" textlink="">
          <xdr:nvSpPr>
            <xdr:cNvPr id="8313" name="Check Box 121" hidden="1">
              <a:extLst>
                <a:ext uri="{63B3BB69-23CF-44E3-9099-C40C66FF867C}">
                  <a14:compatExt spid="_x0000_s8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85725</xdr:rowOff>
        </xdr:from>
        <xdr:to>
          <xdr:col>5</xdr:col>
          <xdr:colOff>28575</xdr:colOff>
          <xdr:row>51</xdr:row>
          <xdr:rowOff>304800</xdr:rowOff>
        </xdr:to>
        <xdr:sp macro="" textlink="">
          <xdr:nvSpPr>
            <xdr:cNvPr id="8314" name="Check Box 122" hidden="1">
              <a:extLst>
                <a:ext uri="{63B3BB69-23CF-44E3-9099-C40C66FF867C}">
                  <a14:compatExt spid="_x0000_s8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51</xdr:row>
          <xdr:rowOff>85725</xdr:rowOff>
        </xdr:from>
        <xdr:to>
          <xdr:col>6</xdr:col>
          <xdr:colOff>28575</xdr:colOff>
          <xdr:row>51</xdr:row>
          <xdr:rowOff>304800</xdr:rowOff>
        </xdr:to>
        <xdr:sp macro="" textlink="">
          <xdr:nvSpPr>
            <xdr:cNvPr id="8315" name="Check Box 123" hidden="1">
              <a:extLst>
                <a:ext uri="{63B3BB69-23CF-44E3-9099-C40C66FF867C}">
                  <a14:compatExt spid="_x0000_s8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51</xdr:row>
          <xdr:rowOff>85725</xdr:rowOff>
        </xdr:from>
        <xdr:to>
          <xdr:col>7</xdr:col>
          <xdr:colOff>28575</xdr:colOff>
          <xdr:row>51</xdr:row>
          <xdr:rowOff>304800</xdr:rowOff>
        </xdr:to>
        <xdr:sp macro="" textlink="">
          <xdr:nvSpPr>
            <xdr:cNvPr id="8316" name="Check Box 124" hidden="1">
              <a:extLst>
                <a:ext uri="{63B3BB69-23CF-44E3-9099-C40C66FF867C}">
                  <a14:compatExt spid="_x0000_s8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52</xdr:row>
          <xdr:rowOff>85725</xdr:rowOff>
        </xdr:from>
        <xdr:to>
          <xdr:col>4</xdr:col>
          <xdr:colOff>28575</xdr:colOff>
          <xdr:row>52</xdr:row>
          <xdr:rowOff>304800</xdr:rowOff>
        </xdr:to>
        <xdr:sp macro="" textlink="">
          <xdr:nvSpPr>
            <xdr:cNvPr id="8317" name="Check Box 125" hidden="1">
              <a:extLst>
                <a:ext uri="{63B3BB69-23CF-44E3-9099-C40C66FF867C}">
                  <a14:compatExt spid="_x0000_s8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85725</xdr:rowOff>
        </xdr:from>
        <xdr:to>
          <xdr:col>5</xdr:col>
          <xdr:colOff>28575</xdr:colOff>
          <xdr:row>52</xdr:row>
          <xdr:rowOff>304800</xdr:rowOff>
        </xdr:to>
        <xdr:sp macro="" textlink="">
          <xdr:nvSpPr>
            <xdr:cNvPr id="8318" name="Check Box 126" hidden="1">
              <a:extLst>
                <a:ext uri="{63B3BB69-23CF-44E3-9099-C40C66FF867C}">
                  <a14:compatExt spid="_x0000_s8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52</xdr:row>
          <xdr:rowOff>85725</xdr:rowOff>
        </xdr:from>
        <xdr:to>
          <xdr:col>6</xdr:col>
          <xdr:colOff>28575</xdr:colOff>
          <xdr:row>52</xdr:row>
          <xdr:rowOff>304800</xdr:rowOff>
        </xdr:to>
        <xdr:sp macro="" textlink="">
          <xdr:nvSpPr>
            <xdr:cNvPr id="8319" name="Check Box 127" hidden="1">
              <a:extLst>
                <a:ext uri="{63B3BB69-23CF-44E3-9099-C40C66FF867C}">
                  <a14:compatExt spid="_x0000_s8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52</xdr:row>
          <xdr:rowOff>85725</xdr:rowOff>
        </xdr:from>
        <xdr:to>
          <xdr:col>7</xdr:col>
          <xdr:colOff>28575</xdr:colOff>
          <xdr:row>52</xdr:row>
          <xdr:rowOff>304800</xdr:rowOff>
        </xdr:to>
        <xdr:sp macro="" textlink="">
          <xdr:nvSpPr>
            <xdr:cNvPr id="8320" name="Check Box 128" hidden="1">
              <a:extLst>
                <a:ext uri="{63B3BB69-23CF-44E3-9099-C40C66FF867C}">
                  <a14:compatExt spid="_x0000_s8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53</xdr:row>
          <xdr:rowOff>85725</xdr:rowOff>
        </xdr:from>
        <xdr:to>
          <xdr:col>4</xdr:col>
          <xdr:colOff>28575</xdr:colOff>
          <xdr:row>53</xdr:row>
          <xdr:rowOff>304800</xdr:rowOff>
        </xdr:to>
        <xdr:sp macro="" textlink="">
          <xdr:nvSpPr>
            <xdr:cNvPr id="8321" name="Check Box 129" hidden="1">
              <a:extLst>
                <a:ext uri="{63B3BB69-23CF-44E3-9099-C40C66FF867C}">
                  <a14:compatExt spid="_x0000_s8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85725</xdr:rowOff>
        </xdr:from>
        <xdr:to>
          <xdr:col>5</xdr:col>
          <xdr:colOff>28575</xdr:colOff>
          <xdr:row>53</xdr:row>
          <xdr:rowOff>304800</xdr:rowOff>
        </xdr:to>
        <xdr:sp macro="" textlink="">
          <xdr:nvSpPr>
            <xdr:cNvPr id="8322" name="Check Box 130" hidden="1">
              <a:extLst>
                <a:ext uri="{63B3BB69-23CF-44E3-9099-C40C66FF867C}">
                  <a14:compatExt spid="_x0000_s8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53</xdr:row>
          <xdr:rowOff>85725</xdr:rowOff>
        </xdr:from>
        <xdr:to>
          <xdr:col>6</xdr:col>
          <xdr:colOff>28575</xdr:colOff>
          <xdr:row>53</xdr:row>
          <xdr:rowOff>304800</xdr:rowOff>
        </xdr:to>
        <xdr:sp macro="" textlink="">
          <xdr:nvSpPr>
            <xdr:cNvPr id="8323" name="Check Box 131" hidden="1">
              <a:extLst>
                <a:ext uri="{63B3BB69-23CF-44E3-9099-C40C66FF867C}">
                  <a14:compatExt spid="_x0000_s8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53</xdr:row>
          <xdr:rowOff>85725</xdr:rowOff>
        </xdr:from>
        <xdr:to>
          <xdr:col>7</xdr:col>
          <xdr:colOff>28575</xdr:colOff>
          <xdr:row>53</xdr:row>
          <xdr:rowOff>304800</xdr:rowOff>
        </xdr:to>
        <xdr:sp macro="" textlink="">
          <xdr:nvSpPr>
            <xdr:cNvPr id="8324" name="Check Box 132" hidden="1">
              <a:extLst>
                <a:ext uri="{63B3BB69-23CF-44E3-9099-C40C66FF867C}">
                  <a14:compatExt spid="_x0000_s8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54</xdr:row>
          <xdr:rowOff>85725</xdr:rowOff>
        </xdr:from>
        <xdr:to>
          <xdr:col>4</xdr:col>
          <xdr:colOff>28575</xdr:colOff>
          <xdr:row>54</xdr:row>
          <xdr:rowOff>304800</xdr:rowOff>
        </xdr:to>
        <xdr:sp macro="" textlink="">
          <xdr:nvSpPr>
            <xdr:cNvPr id="8325" name="Check Box 133" hidden="1">
              <a:extLst>
                <a:ext uri="{63B3BB69-23CF-44E3-9099-C40C66FF867C}">
                  <a14:compatExt spid="_x0000_s8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54</xdr:row>
          <xdr:rowOff>85725</xdr:rowOff>
        </xdr:from>
        <xdr:to>
          <xdr:col>5</xdr:col>
          <xdr:colOff>28575</xdr:colOff>
          <xdr:row>54</xdr:row>
          <xdr:rowOff>304800</xdr:rowOff>
        </xdr:to>
        <xdr:sp macro="" textlink="">
          <xdr:nvSpPr>
            <xdr:cNvPr id="8326" name="Check Box 134" hidden="1">
              <a:extLst>
                <a:ext uri="{63B3BB69-23CF-44E3-9099-C40C66FF867C}">
                  <a14:compatExt spid="_x0000_s8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54</xdr:row>
          <xdr:rowOff>85725</xdr:rowOff>
        </xdr:from>
        <xdr:to>
          <xdr:col>6</xdr:col>
          <xdr:colOff>28575</xdr:colOff>
          <xdr:row>54</xdr:row>
          <xdr:rowOff>304800</xdr:rowOff>
        </xdr:to>
        <xdr:sp macro="" textlink="">
          <xdr:nvSpPr>
            <xdr:cNvPr id="8327" name="Check Box 135" hidden="1">
              <a:extLst>
                <a:ext uri="{63B3BB69-23CF-44E3-9099-C40C66FF867C}">
                  <a14:compatExt spid="_x0000_s8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54</xdr:row>
          <xdr:rowOff>85725</xdr:rowOff>
        </xdr:from>
        <xdr:to>
          <xdr:col>7</xdr:col>
          <xdr:colOff>28575</xdr:colOff>
          <xdr:row>54</xdr:row>
          <xdr:rowOff>304800</xdr:rowOff>
        </xdr:to>
        <xdr:sp macro="" textlink="">
          <xdr:nvSpPr>
            <xdr:cNvPr id="8328" name="Check Box 136" hidden="1">
              <a:extLst>
                <a:ext uri="{63B3BB69-23CF-44E3-9099-C40C66FF867C}">
                  <a14:compatExt spid="_x0000_s8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55</xdr:row>
          <xdr:rowOff>85725</xdr:rowOff>
        </xdr:from>
        <xdr:to>
          <xdr:col>4</xdr:col>
          <xdr:colOff>28575</xdr:colOff>
          <xdr:row>55</xdr:row>
          <xdr:rowOff>304800</xdr:rowOff>
        </xdr:to>
        <xdr:sp macro="" textlink="">
          <xdr:nvSpPr>
            <xdr:cNvPr id="8329" name="Check Box 137" hidden="1">
              <a:extLst>
                <a:ext uri="{63B3BB69-23CF-44E3-9099-C40C66FF867C}">
                  <a14:compatExt spid="_x0000_s8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85725</xdr:rowOff>
        </xdr:from>
        <xdr:to>
          <xdr:col>5</xdr:col>
          <xdr:colOff>28575</xdr:colOff>
          <xdr:row>55</xdr:row>
          <xdr:rowOff>304800</xdr:rowOff>
        </xdr:to>
        <xdr:sp macro="" textlink="">
          <xdr:nvSpPr>
            <xdr:cNvPr id="8330" name="Check Box 138" hidden="1">
              <a:extLst>
                <a:ext uri="{63B3BB69-23CF-44E3-9099-C40C66FF867C}">
                  <a14:compatExt spid="_x0000_s8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55</xdr:row>
          <xdr:rowOff>85725</xdr:rowOff>
        </xdr:from>
        <xdr:to>
          <xdr:col>6</xdr:col>
          <xdr:colOff>28575</xdr:colOff>
          <xdr:row>55</xdr:row>
          <xdr:rowOff>304800</xdr:rowOff>
        </xdr:to>
        <xdr:sp macro="" textlink="">
          <xdr:nvSpPr>
            <xdr:cNvPr id="8331" name="Check Box 139" hidden="1">
              <a:extLst>
                <a:ext uri="{63B3BB69-23CF-44E3-9099-C40C66FF867C}">
                  <a14:compatExt spid="_x0000_s8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55</xdr:row>
          <xdr:rowOff>85725</xdr:rowOff>
        </xdr:from>
        <xdr:to>
          <xdr:col>7</xdr:col>
          <xdr:colOff>28575</xdr:colOff>
          <xdr:row>55</xdr:row>
          <xdr:rowOff>304800</xdr:rowOff>
        </xdr:to>
        <xdr:sp macro="" textlink="">
          <xdr:nvSpPr>
            <xdr:cNvPr id="8332" name="Check Box 140" hidden="1">
              <a:extLst>
                <a:ext uri="{63B3BB69-23CF-44E3-9099-C40C66FF867C}">
                  <a14:compatExt spid="_x0000_s8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56</xdr:row>
          <xdr:rowOff>85725</xdr:rowOff>
        </xdr:from>
        <xdr:to>
          <xdr:col>4</xdr:col>
          <xdr:colOff>28575</xdr:colOff>
          <xdr:row>56</xdr:row>
          <xdr:rowOff>304800</xdr:rowOff>
        </xdr:to>
        <xdr:sp macro="" textlink="">
          <xdr:nvSpPr>
            <xdr:cNvPr id="8333" name="Check Box 141" hidden="1">
              <a:extLst>
                <a:ext uri="{63B3BB69-23CF-44E3-9099-C40C66FF867C}">
                  <a14:compatExt spid="_x0000_s8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56</xdr:row>
          <xdr:rowOff>85725</xdr:rowOff>
        </xdr:from>
        <xdr:to>
          <xdr:col>5</xdr:col>
          <xdr:colOff>28575</xdr:colOff>
          <xdr:row>56</xdr:row>
          <xdr:rowOff>304800</xdr:rowOff>
        </xdr:to>
        <xdr:sp macro="" textlink="">
          <xdr:nvSpPr>
            <xdr:cNvPr id="8334" name="Check Box 142" hidden="1">
              <a:extLst>
                <a:ext uri="{63B3BB69-23CF-44E3-9099-C40C66FF867C}">
                  <a14:compatExt spid="_x0000_s8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56</xdr:row>
          <xdr:rowOff>85725</xdr:rowOff>
        </xdr:from>
        <xdr:to>
          <xdr:col>6</xdr:col>
          <xdr:colOff>28575</xdr:colOff>
          <xdr:row>56</xdr:row>
          <xdr:rowOff>304800</xdr:rowOff>
        </xdr:to>
        <xdr:sp macro="" textlink="">
          <xdr:nvSpPr>
            <xdr:cNvPr id="8335" name="Check Box 143" hidden="1">
              <a:extLst>
                <a:ext uri="{63B3BB69-23CF-44E3-9099-C40C66FF867C}">
                  <a14:compatExt spid="_x0000_s8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56</xdr:row>
          <xdr:rowOff>85725</xdr:rowOff>
        </xdr:from>
        <xdr:to>
          <xdr:col>7</xdr:col>
          <xdr:colOff>28575</xdr:colOff>
          <xdr:row>56</xdr:row>
          <xdr:rowOff>304800</xdr:rowOff>
        </xdr:to>
        <xdr:sp macro="" textlink="">
          <xdr:nvSpPr>
            <xdr:cNvPr id="8336" name="Check Box 144" hidden="1">
              <a:extLst>
                <a:ext uri="{63B3BB69-23CF-44E3-9099-C40C66FF867C}">
                  <a14:compatExt spid="_x0000_s8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57</xdr:row>
          <xdr:rowOff>85725</xdr:rowOff>
        </xdr:from>
        <xdr:to>
          <xdr:col>4</xdr:col>
          <xdr:colOff>28575</xdr:colOff>
          <xdr:row>57</xdr:row>
          <xdr:rowOff>304800</xdr:rowOff>
        </xdr:to>
        <xdr:sp macro="" textlink="">
          <xdr:nvSpPr>
            <xdr:cNvPr id="8337" name="Check Box 145" hidden="1">
              <a:extLst>
                <a:ext uri="{63B3BB69-23CF-44E3-9099-C40C66FF867C}">
                  <a14:compatExt spid="_x0000_s8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57</xdr:row>
          <xdr:rowOff>85725</xdr:rowOff>
        </xdr:from>
        <xdr:to>
          <xdr:col>5</xdr:col>
          <xdr:colOff>28575</xdr:colOff>
          <xdr:row>57</xdr:row>
          <xdr:rowOff>304800</xdr:rowOff>
        </xdr:to>
        <xdr:sp macro="" textlink="">
          <xdr:nvSpPr>
            <xdr:cNvPr id="8338" name="Check Box 146" hidden="1">
              <a:extLst>
                <a:ext uri="{63B3BB69-23CF-44E3-9099-C40C66FF867C}">
                  <a14:compatExt spid="_x0000_s8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57</xdr:row>
          <xdr:rowOff>85725</xdr:rowOff>
        </xdr:from>
        <xdr:to>
          <xdr:col>6</xdr:col>
          <xdr:colOff>28575</xdr:colOff>
          <xdr:row>57</xdr:row>
          <xdr:rowOff>304800</xdr:rowOff>
        </xdr:to>
        <xdr:sp macro="" textlink="">
          <xdr:nvSpPr>
            <xdr:cNvPr id="8339" name="Check Box 147" hidden="1">
              <a:extLst>
                <a:ext uri="{63B3BB69-23CF-44E3-9099-C40C66FF867C}">
                  <a14:compatExt spid="_x0000_s8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57</xdr:row>
          <xdr:rowOff>85725</xdr:rowOff>
        </xdr:from>
        <xdr:to>
          <xdr:col>7</xdr:col>
          <xdr:colOff>28575</xdr:colOff>
          <xdr:row>57</xdr:row>
          <xdr:rowOff>304800</xdr:rowOff>
        </xdr:to>
        <xdr:sp macro="" textlink="">
          <xdr:nvSpPr>
            <xdr:cNvPr id="8340" name="Check Box 148" hidden="1">
              <a:extLst>
                <a:ext uri="{63B3BB69-23CF-44E3-9099-C40C66FF867C}">
                  <a14:compatExt spid="_x0000_s8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58</xdr:row>
          <xdr:rowOff>85725</xdr:rowOff>
        </xdr:from>
        <xdr:to>
          <xdr:col>4</xdr:col>
          <xdr:colOff>28575</xdr:colOff>
          <xdr:row>58</xdr:row>
          <xdr:rowOff>304800</xdr:rowOff>
        </xdr:to>
        <xdr:sp macro="" textlink="">
          <xdr:nvSpPr>
            <xdr:cNvPr id="8341" name="Check Box 149" hidden="1">
              <a:extLst>
                <a:ext uri="{63B3BB69-23CF-44E3-9099-C40C66FF867C}">
                  <a14:compatExt spid="_x0000_s8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58</xdr:row>
          <xdr:rowOff>85725</xdr:rowOff>
        </xdr:from>
        <xdr:to>
          <xdr:col>5</xdr:col>
          <xdr:colOff>28575</xdr:colOff>
          <xdr:row>58</xdr:row>
          <xdr:rowOff>304800</xdr:rowOff>
        </xdr:to>
        <xdr:sp macro="" textlink="">
          <xdr:nvSpPr>
            <xdr:cNvPr id="8342" name="Check Box 150" hidden="1">
              <a:extLst>
                <a:ext uri="{63B3BB69-23CF-44E3-9099-C40C66FF867C}">
                  <a14:compatExt spid="_x0000_s8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58</xdr:row>
          <xdr:rowOff>85725</xdr:rowOff>
        </xdr:from>
        <xdr:to>
          <xdr:col>6</xdr:col>
          <xdr:colOff>28575</xdr:colOff>
          <xdr:row>58</xdr:row>
          <xdr:rowOff>304800</xdr:rowOff>
        </xdr:to>
        <xdr:sp macro="" textlink="">
          <xdr:nvSpPr>
            <xdr:cNvPr id="8343" name="Check Box 151" hidden="1">
              <a:extLst>
                <a:ext uri="{63B3BB69-23CF-44E3-9099-C40C66FF867C}">
                  <a14:compatExt spid="_x0000_s8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58</xdr:row>
          <xdr:rowOff>85725</xdr:rowOff>
        </xdr:from>
        <xdr:to>
          <xdr:col>7</xdr:col>
          <xdr:colOff>28575</xdr:colOff>
          <xdr:row>58</xdr:row>
          <xdr:rowOff>304800</xdr:rowOff>
        </xdr:to>
        <xdr:sp macro="" textlink="">
          <xdr:nvSpPr>
            <xdr:cNvPr id="8344" name="Check Box 152" hidden="1">
              <a:extLst>
                <a:ext uri="{63B3BB69-23CF-44E3-9099-C40C66FF867C}">
                  <a14:compatExt spid="_x0000_s8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59</xdr:row>
          <xdr:rowOff>85725</xdr:rowOff>
        </xdr:from>
        <xdr:to>
          <xdr:col>4</xdr:col>
          <xdr:colOff>28575</xdr:colOff>
          <xdr:row>59</xdr:row>
          <xdr:rowOff>304800</xdr:rowOff>
        </xdr:to>
        <xdr:sp macro="" textlink="">
          <xdr:nvSpPr>
            <xdr:cNvPr id="8345" name="Check Box 153" hidden="1">
              <a:extLst>
                <a:ext uri="{63B3BB69-23CF-44E3-9099-C40C66FF867C}">
                  <a14:compatExt spid="_x0000_s8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59</xdr:row>
          <xdr:rowOff>85725</xdr:rowOff>
        </xdr:from>
        <xdr:to>
          <xdr:col>5</xdr:col>
          <xdr:colOff>28575</xdr:colOff>
          <xdr:row>59</xdr:row>
          <xdr:rowOff>304800</xdr:rowOff>
        </xdr:to>
        <xdr:sp macro="" textlink="">
          <xdr:nvSpPr>
            <xdr:cNvPr id="8346" name="Check Box 154" hidden="1">
              <a:extLst>
                <a:ext uri="{63B3BB69-23CF-44E3-9099-C40C66FF867C}">
                  <a14:compatExt spid="_x0000_s8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59</xdr:row>
          <xdr:rowOff>85725</xdr:rowOff>
        </xdr:from>
        <xdr:to>
          <xdr:col>6</xdr:col>
          <xdr:colOff>28575</xdr:colOff>
          <xdr:row>59</xdr:row>
          <xdr:rowOff>304800</xdr:rowOff>
        </xdr:to>
        <xdr:sp macro="" textlink="">
          <xdr:nvSpPr>
            <xdr:cNvPr id="8347" name="Check Box 155" hidden="1">
              <a:extLst>
                <a:ext uri="{63B3BB69-23CF-44E3-9099-C40C66FF867C}">
                  <a14:compatExt spid="_x0000_s8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59</xdr:row>
          <xdr:rowOff>85725</xdr:rowOff>
        </xdr:from>
        <xdr:to>
          <xdr:col>7</xdr:col>
          <xdr:colOff>28575</xdr:colOff>
          <xdr:row>59</xdr:row>
          <xdr:rowOff>304800</xdr:rowOff>
        </xdr:to>
        <xdr:sp macro="" textlink="">
          <xdr:nvSpPr>
            <xdr:cNvPr id="8348" name="Check Box 156" hidden="1">
              <a:extLst>
                <a:ext uri="{63B3BB69-23CF-44E3-9099-C40C66FF867C}">
                  <a14:compatExt spid="_x0000_s8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60</xdr:row>
          <xdr:rowOff>85725</xdr:rowOff>
        </xdr:from>
        <xdr:to>
          <xdr:col>4</xdr:col>
          <xdr:colOff>28575</xdr:colOff>
          <xdr:row>60</xdr:row>
          <xdr:rowOff>304800</xdr:rowOff>
        </xdr:to>
        <xdr:sp macro="" textlink="">
          <xdr:nvSpPr>
            <xdr:cNvPr id="8349" name="Check Box 157" hidden="1">
              <a:extLst>
                <a:ext uri="{63B3BB69-23CF-44E3-9099-C40C66FF867C}">
                  <a14:compatExt spid="_x0000_s8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60</xdr:row>
          <xdr:rowOff>85725</xdr:rowOff>
        </xdr:from>
        <xdr:to>
          <xdr:col>5</xdr:col>
          <xdr:colOff>28575</xdr:colOff>
          <xdr:row>60</xdr:row>
          <xdr:rowOff>304800</xdr:rowOff>
        </xdr:to>
        <xdr:sp macro="" textlink="">
          <xdr:nvSpPr>
            <xdr:cNvPr id="8350" name="Check Box 158" hidden="1">
              <a:extLst>
                <a:ext uri="{63B3BB69-23CF-44E3-9099-C40C66FF867C}">
                  <a14:compatExt spid="_x0000_s8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60</xdr:row>
          <xdr:rowOff>85725</xdr:rowOff>
        </xdr:from>
        <xdr:to>
          <xdr:col>6</xdr:col>
          <xdr:colOff>28575</xdr:colOff>
          <xdr:row>60</xdr:row>
          <xdr:rowOff>304800</xdr:rowOff>
        </xdr:to>
        <xdr:sp macro="" textlink="">
          <xdr:nvSpPr>
            <xdr:cNvPr id="8351" name="Check Box 159" hidden="1">
              <a:extLst>
                <a:ext uri="{63B3BB69-23CF-44E3-9099-C40C66FF867C}">
                  <a14:compatExt spid="_x0000_s8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60</xdr:row>
          <xdr:rowOff>85725</xdr:rowOff>
        </xdr:from>
        <xdr:to>
          <xdr:col>7</xdr:col>
          <xdr:colOff>28575</xdr:colOff>
          <xdr:row>60</xdr:row>
          <xdr:rowOff>304800</xdr:rowOff>
        </xdr:to>
        <xdr:sp macro="" textlink="">
          <xdr:nvSpPr>
            <xdr:cNvPr id="8352" name="Check Box 160" hidden="1">
              <a:extLst>
                <a:ext uri="{63B3BB69-23CF-44E3-9099-C40C66FF867C}">
                  <a14:compatExt spid="_x0000_s8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61</xdr:row>
          <xdr:rowOff>85725</xdr:rowOff>
        </xdr:from>
        <xdr:to>
          <xdr:col>4</xdr:col>
          <xdr:colOff>28575</xdr:colOff>
          <xdr:row>61</xdr:row>
          <xdr:rowOff>304800</xdr:rowOff>
        </xdr:to>
        <xdr:sp macro="" textlink="">
          <xdr:nvSpPr>
            <xdr:cNvPr id="8353" name="Check Box 161" hidden="1">
              <a:extLst>
                <a:ext uri="{63B3BB69-23CF-44E3-9099-C40C66FF867C}">
                  <a14:compatExt spid="_x0000_s8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85725</xdr:rowOff>
        </xdr:from>
        <xdr:to>
          <xdr:col>5</xdr:col>
          <xdr:colOff>28575</xdr:colOff>
          <xdr:row>61</xdr:row>
          <xdr:rowOff>304800</xdr:rowOff>
        </xdr:to>
        <xdr:sp macro="" textlink="">
          <xdr:nvSpPr>
            <xdr:cNvPr id="8354" name="Check Box 162" hidden="1">
              <a:extLst>
                <a:ext uri="{63B3BB69-23CF-44E3-9099-C40C66FF867C}">
                  <a14:compatExt spid="_x0000_s8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61</xdr:row>
          <xdr:rowOff>85725</xdr:rowOff>
        </xdr:from>
        <xdr:to>
          <xdr:col>6</xdr:col>
          <xdr:colOff>28575</xdr:colOff>
          <xdr:row>61</xdr:row>
          <xdr:rowOff>304800</xdr:rowOff>
        </xdr:to>
        <xdr:sp macro="" textlink="">
          <xdr:nvSpPr>
            <xdr:cNvPr id="8355" name="Check Box 163" hidden="1">
              <a:extLst>
                <a:ext uri="{63B3BB69-23CF-44E3-9099-C40C66FF867C}">
                  <a14:compatExt spid="_x0000_s8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61</xdr:row>
          <xdr:rowOff>85725</xdr:rowOff>
        </xdr:from>
        <xdr:to>
          <xdr:col>7</xdr:col>
          <xdr:colOff>28575</xdr:colOff>
          <xdr:row>61</xdr:row>
          <xdr:rowOff>304800</xdr:rowOff>
        </xdr:to>
        <xdr:sp macro="" textlink="">
          <xdr:nvSpPr>
            <xdr:cNvPr id="8356" name="Check Box 164" hidden="1">
              <a:extLst>
                <a:ext uri="{63B3BB69-23CF-44E3-9099-C40C66FF867C}">
                  <a14:compatExt spid="_x0000_s8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62</xdr:row>
          <xdr:rowOff>85725</xdr:rowOff>
        </xdr:from>
        <xdr:to>
          <xdr:col>4</xdr:col>
          <xdr:colOff>28575</xdr:colOff>
          <xdr:row>62</xdr:row>
          <xdr:rowOff>304800</xdr:rowOff>
        </xdr:to>
        <xdr:sp macro="" textlink="">
          <xdr:nvSpPr>
            <xdr:cNvPr id="8357" name="Check Box 165" hidden="1">
              <a:extLst>
                <a:ext uri="{63B3BB69-23CF-44E3-9099-C40C66FF867C}">
                  <a14:compatExt spid="_x0000_s8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62</xdr:row>
          <xdr:rowOff>85725</xdr:rowOff>
        </xdr:from>
        <xdr:to>
          <xdr:col>5</xdr:col>
          <xdr:colOff>28575</xdr:colOff>
          <xdr:row>62</xdr:row>
          <xdr:rowOff>304800</xdr:rowOff>
        </xdr:to>
        <xdr:sp macro="" textlink="">
          <xdr:nvSpPr>
            <xdr:cNvPr id="8358" name="Check Box 166" hidden="1">
              <a:extLst>
                <a:ext uri="{63B3BB69-23CF-44E3-9099-C40C66FF867C}">
                  <a14:compatExt spid="_x0000_s8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62</xdr:row>
          <xdr:rowOff>85725</xdr:rowOff>
        </xdr:from>
        <xdr:to>
          <xdr:col>6</xdr:col>
          <xdr:colOff>28575</xdr:colOff>
          <xdr:row>62</xdr:row>
          <xdr:rowOff>304800</xdr:rowOff>
        </xdr:to>
        <xdr:sp macro="" textlink="">
          <xdr:nvSpPr>
            <xdr:cNvPr id="8359" name="Check Box 167" hidden="1">
              <a:extLst>
                <a:ext uri="{63B3BB69-23CF-44E3-9099-C40C66FF867C}">
                  <a14:compatExt spid="_x0000_s8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62</xdr:row>
          <xdr:rowOff>85725</xdr:rowOff>
        </xdr:from>
        <xdr:to>
          <xdr:col>7</xdr:col>
          <xdr:colOff>28575</xdr:colOff>
          <xdr:row>62</xdr:row>
          <xdr:rowOff>304800</xdr:rowOff>
        </xdr:to>
        <xdr:sp macro="" textlink="">
          <xdr:nvSpPr>
            <xdr:cNvPr id="8360" name="Check Box 168" hidden="1">
              <a:extLst>
                <a:ext uri="{63B3BB69-23CF-44E3-9099-C40C66FF867C}">
                  <a14:compatExt spid="_x0000_s8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63</xdr:row>
          <xdr:rowOff>85725</xdr:rowOff>
        </xdr:from>
        <xdr:to>
          <xdr:col>4</xdr:col>
          <xdr:colOff>28575</xdr:colOff>
          <xdr:row>63</xdr:row>
          <xdr:rowOff>304800</xdr:rowOff>
        </xdr:to>
        <xdr:sp macro="" textlink="">
          <xdr:nvSpPr>
            <xdr:cNvPr id="8361" name="Check Box 169" hidden="1">
              <a:extLst>
                <a:ext uri="{63B3BB69-23CF-44E3-9099-C40C66FF867C}">
                  <a14:compatExt spid="_x0000_s8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85725</xdr:rowOff>
        </xdr:from>
        <xdr:to>
          <xdr:col>5</xdr:col>
          <xdr:colOff>28575</xdr:colOff>
          <xdr:row>63</xdr:row>
          <xdr:rowOff>304800</xdr:rowOff>
        </xdr:to>
        <xdr:sp macro="" textlink="">
          <xdr:nvSpPr>
            <xdr:cNvPr id="8362" name="Check Box 170" hidden="1">
              <a:extLst>
                <a:ext uri="{63B3BB69-23CF-44E3-9099-C40C66FF867C}">
                  <a14:compatExt spid="_x0000_s8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63</xdr:row>
          <xdr:rowOff>85725</xdr:rowOff>
        </xdr:from>
        <xdr:to>
          <xdr:col>6</xdr:col>
          <xdr:colOff>28575</xdr:colOff>
          <xdr:row>63</xdr:row>
          <xdr:rowOff>304800</xdr:rowOff>
        </xdr:to>
        <xdr:sp macro="" textlink="">
          <xdr:nvSpPr>
            <xdr:cNvPr id="8363" name="Check Box 171" hidden="1">
              <a:extLst>
                <a:ext uri="{63B3BB69-23CF-44E3-9099-C40C66FF867C}">
                  <a14:compatExt spid="_x0000_s8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63</xdr:row>
          <xdr:rowOff>85725</xdr:rowOff>
        </xdr:from>
        <xdr:to>
          <xdr:col>7</xdr:col>
          <xdr:colOff>28575</xdr:colOff>
          <xdr:row>63</xdr:row>
          <xdr:rowOff>304800</xdr:rowOff>
        </xdr:to>
        <xdr:sp macro="" textlink="">
          <xdr:nvSpPr>
            <xdr:cNvPr id="8364" name="Check Box 172" hidden="1">
              <a:extLst>
                <a:ext uri="{63B3BB69-23CF-44E3-9099-C40C66FF867C}">
                  <a14:compatExt spid="_x0000_s8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64</xdr:row>
          <xdr:rowOff>85725</xdr:rowOff>
        </xdr:from>
        <xdr:to>
          <xdr:col>4</xdr:col>
          <xdr:colOff>28575</xdr:colOff>
          <xdr:row>64</xdr:row>
          <xdr:rowOff>304800</xdr:rowOff>
        </xdr:to>
        <xdr:sp macro="" textlink="">
          <xdr:nvSpPr>
            <xdr:cNvPr id="8365" name="Check Box 173" hidden="1">
              <a:extLst>
                <a:ext uri="{63B3BB69-23CF-44E3-9099-C40C66FF867C}">
                  <a14:compatExt spid="_x0000_s8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64</xdr:row>
          <xdr:rowOff>85725</xdr:rowOff>
        </xdr:from>
        <xdr:to>
          <xdr:col>5</xdr:col>
          <xdr:colOff>28575</xdr:colOff>
          <xdr:row>64</xdr:row>
          <xdr:rowOff>304800</xdr:rowOff>
        </xdr:to>
        <xdr:sp macro="" textlink="">
          <xdr:nvSpPr>
            <xdr:cNvPr id="8366" name="Check Box 174" hidden="1">
              <a:extLst>
                <a:ext uri="{63B3BB69-23CF-44E3-9099-C40C66FF867C}">
                  <a14:compatExt spid="_x0000_s8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64</xdr:row>
          <xdr:rowOff>85725</xdr:rowOff>
        </xdr:from>
        <xdr:to>
          <xdr:col>6</xdr:col>
          <xdr:colOff>28575</xdr:colOff>
          <xdr:row>64</xdr:row>
          <xdr:rowOff>304800</xdr:rowOff>
        </xdr:to>
        <xdr:sp macro="" textlink="">
          <xdr:nvSpPr>
            <xdr:cNvPr id="8367" name="Check Box 175" hidden="1">
              <a:extLst>
                <a:ext uri="{63B3BB69-23CF-44E3-9099-C40C66FF867C}">
                  <a14:compatExt spid="_x0000_s8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64</xdr:row>
          <xdr:rowOff>85725</xdr:rowOff>
        </xdr:from>
        <xdr:to>
          <xdr:col>7</xdr:col>
          <xdr:colOff>28575</xdr:colOff>
          <xdr:row>64</xdr:row>
          <xdr:rowOff>304800</xdr:rowOff>
        </xdr:to>
        <xdr:sp macro="" textlink="">
          <xdr:nvSpPr>
            <xdr:cNvPr id="8368" name="Check Box 176" hidden="1">
              <a:extLst>
                <a:ext uri="{63B3BB69-23CF-44E3-9099-C40C66FF867C}">
                  <a14:compatExt spid="_x0000_s8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65</xdr:row>
          <xdr:rowOff>85725</xdr:rowOff>
        </xdr:from>
        <xdr:to>
          <xdr:col>4</xdr:col>
          <xdr:colOff>28575</xdr:colOff>
          <xdr:row>65</xdr:row>
          <xdr:rowOff>304800</xdr:rowOff>
        </xdr:to>
        <xdr:sp macro="" textlink="">
          <xdr:nvSpPr>
            <xdr:cNvPr id="8369" name="Check Box 177" hidden="1">
              <a:extLst>
                <a:ext uri="{63B3BB69-23CF-44E3-9099-C40C66FF867C}">
                  <a14:compatExt spid="_x0000_s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65</xdr:row>
          <xdr:rowOff>85725</xdr:rowOff>
        </xdr:from>
        <xdr:to>
          <xdr:col>5</xdr:col>
          <xdr:colOff>28575</xdr:colOff>
          <xdr:row>65</xdr:row>
          <xdr:rowOff>304800</xdr:rowOff>
        </xdr:to>
        <xdr:sp macro="" textlink="">
          <xdr:nvSpPr>
            <xdr:cNvPr id="8370" name="Check Box 178" hidden="1">
              <a:extLst>
                <a:ext uri="{63B3BB69-23CF-44E3-9099-C40C66FF867C}">
                  <a14:compatExt spid="_x0000_s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65</xdr:row>
          <xdr:rowOff>85725</xdr:rowOff>
        </xdr:from>
        <xdr:to>
          <xdr:col>6</xdr:col>
          <xdr:colOff>28575</xdr:colOff>
          <xdr:row>65</xdr:row>
          <xdr:rowOff>304800</xdr:rowOff>
        </xdr:to>
        <xdr:sp macro="" textlink="">
          <xdr:nvSpPr>
            <xdr:cNvPr id="8371" name="Check Box 179" hidden="1">
              <a:extLst>
                <a:ext uri="{63B3BB69-23CF-44E3-9099-C40C66FF867C}">
                  <a14:compatExt spid="_x0000_s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65</xdr:row>
          <xdr:rowOff>85725</xdr:rowOff>
        </xdr:from>
        <xdr:to>
          <xdr:col>7</xdr:col>
          <xdr:colOff>28575</xdr:colOff>
          <xdr:row>65</xdr:row>
          <xdr:rowOff>304800</xdr:rowOff>
        </xdr:to>
        <xdr:sp macro="" textlink="">
          <xdr:nvSpPr>
            <xdr:cNvPr id="8372" name="Check Box 180" hidden="1">
              <a:extLst>
                <a:ext uri="{63B3BB69-23CF-44E3-9099-C40C66FF867C}">
                  <a14:compatExt spid="_x0000_s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66</xdr:row>
          <xdr:rowOff>85725</xdr:rowOff>
        </xdr:from>
        <xdr:to>
          <xdr:col>4</xdr:col>
          <xdr:colOff>28575</xdr:colOff>
          <xdr:row>66</xdr:row>
          <xdr:rowOff>304800</xdr:rowOff>
        </xdr:to>
        <xdr:sp macro="" textlink="">
          <xdr:nvSpPr>
            <xdr:cNvPr id="8373" name="Check Box 181" hidden="1">
              <a:extLst>
                <a:ext uri="{63B3BB69-23CF-44E3-9099-C40C66FF867C}">
                  <a14:compatExt spid="_x0000_s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85725</xdr:rowOff>
        </xdr:from>
        <xdr:to>
          <xdr:col>5</xdr:col>
          <xdr:colOff>28575</xdr:colOff>
          <xdr:row>66</xdr:row>
          <xdr:rowOff>304800</xdr:rowOff>
        </xdr:to>
        <xdr:sp macro="" textlink="">
          <xdr:nvSpPr>
            <xdr:cNvPr id="8374" name="Check Box 182" hidden="1">
              <a:extLst>
                <a:ext uri="{63B3BB69-23CF-44E3-9099-C40C66FF867C}">
                  <a14:compatExt spid="_x0000_s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66</xdr:row>
          <xdr:rowOff>85725</xdr:rowOff>
        </xdr:from>
        <xdr:to>
          <xdr:col>6</xdr:col>
          <xdr:colOff>28575</xdr:colOff>
          <xdr:row>66</xdr:row>
          <xdr:rowOff>304800</xdr:rowOff>
        </xdr:to>
        <xdr:sp macro="" textlink="">
          <xdr:nvSpPr>
            <xdr:cNvPr id="8375" name="Check Box 183" hidden="1">
              <a:extLst>
                <a:ext uri="{63B3BB69-23CF-44E3-9099-C40C66FF867C}">
                  <a14:compatExt spid="_x0000_s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66</xdr:row>
          <xdr:rowOff>85725</xdr:rowOff>
        </xdr:from>
        <xdr:to>
          <xdr:col>7</xdr:col>
          <xdr:colOff>28575</xdr:colOff>
          <xdr:row>66</xdr:row>
          <xdr:rowOff>304800</xdr:rowOff>
        </xdr:to>
        <xdr:sp macro="" textlink="">
          <xdr:nvSpPr>
            <xdr:cNvPr id="8376" name="Check Box 184" hidden="1">
              <a:extLst>
                <a:ext uri="{63B3BB69-23CF-44E3-9099-C40C66FF867C}">
                  <a14:compatExt spid="_x0000_s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67</xdr:row>
          <xdr:rowOff>85725</xdr:rowOff>
        </xdr:from>
        <xdr:to>
          <xdr:col>4</xdr:col>
          <xdr:colOff>28575</xdr:colOff>
          <xdr:row>67</xdr:row>
          <xdr:rowOff>304800</xdr:rowOff>
        </xdr:to>
        <xdr:sp macro="" textlink="">
          <xdr:nvSpPr>
            <xdr:cNvPr id="8377" name="Check Box 185" hidden="1">
              <a:extLst>
                <a:ext uri="{63B3BB69-23CF-44E3-9099-C40C66FF867C}">
                  <a14:compatExt spid="_x0000_s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67</xdr:row>
          <xdr:rowOff>85725</xdr:rowOff>
        </xdr:from>
        <xdr:to>
          <xdr:col>5</xdr:col>
          <xdr:colOff>28575</xdr:colOff>
          <xdr:row>67</xdr:row>
          <xdr:rowOff>304800</xdr:rowOff>
        </xdr:to>
        <xdr:sp macro="" textlink="">
          <xdr:nvSpPr>
            <xdr:cNvPr id="8378" name="Check Box 186" hidden="1">
              <a:extLst>
                <a:ext uri="{63B3BB69-23CF-44E3-9099-C40C66FF867C}">
                  <a14:compatExt spid="_x0000_s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67</xdr:row>
          <xdr:rowOff>85725</xdr:rowOff>
        </xdr:from>
        <xdr:to>
          <xdr:col>6</xdr:col>
          <xdr:colOff>28575</xdr:colOff>
          <xdr:row>67</xdr:row>
          <xdr:rowOff>304800</xdr:rowOff>
        </xdr:to>
        <xdr:sp macro="" textlink="">
          <xdr:nvSpPr>
            <xdr:cNvPr id="8379" name="Check Box 187" hidden="1">
              <a:extLst>
                <a:ext uri="{63B3BB69-23CF-44E3-9099-C40C66FF867C}">
                  <a14:compatExt spid="_x0000_s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67</xdr:row>
          <xdr:rowOff>85725</xdr:rowOff>
        </xdr:from>
        <xdr:to>
          <xdr:col>7</xdr:col>
          <xdr:colOff>28575</xdr:colOff>
          <xdr:row>67</xdr:row>
          <xdr:rowOff>304800</xdr:rowOff>
        </xdr:to>
        <xdr:sp macro="" textlink="">
          <xdr:nvSpPr>
            <xdr:cNvPr id="8380" name="Check Box 188" hidden="1">
              <a:extLst>
                <a:ext uri="{63B3BB69-23CF-44E3-9099-C40C66FF867C}">
                  <a14:compatExt spid="_x0000_s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68</xdr:row>
          <xdr:rowOff>85725</xdr:rowOff>
        </xdr:from>
        <xdr:to>
          <xdr:col>4</xdr:col>
          <xdr:colOff>28575</xdr:colOff>
          <xdr:row>68</xdr:row>
          <xdr:rowOff>304800</xdr:rowOff>
        </xdr:to>
        <xdr:sp macro="" textlink="">
          <xdr:nvSpPr>
            <xdr:cNvPr id="8381" name="Check Box 189" hidden="1">
              <a:extLst>
                <a:ext uri="{63B3BB69-23CF-44E3-9099-C40C66FF867C}">
                  <a14:compatExt spid="_x0000_s8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68</xdr:row>
          <xdr:rowOff>85725</xdr:rowOff>
        </xdr:from>
        <xdr:to>
          <xdr:col>5</xdr:col>
          <xdr:colOff>28575</xdr:colOff>
          <xdr:row>68</xdr:row>
          <xdr:rowOff>304800</xdr:rowOff>
        </xdr:to>
        <xdr:sp macro="" textlink="">
          <xdr:nvSpPr>
            <xdr:cNvPr id="8382" name="Check Box 190" hidden="1">
              <a:extLst>
                <a:ext uri="{63B3BB69-23CF-44E3-9099-C40C66FF867C}">
                  <a14:compatExt spid="_x0000_s8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68</xdr:row>
          <xdr:rowOff>85725</xdr:rowOff>
        </xdr:from>
        <xdr:to>
          <xdr:col>6</xdr:col>
          <xdr:colOff>28575</xdr:colOff>
          <xdr:row>68</xdr:row>
          <xdr:rowOff>304800</xdr:rowOff>
        </xdr:to>
        <xdr:sp macro="" textlink="">
          <xdr:nvSpPr>
            <xdr:cNvPr id="8383" name="Check Box 191" hidden="1">
              <a:extLst>
                <a:ext uri="{63B3BB69-23CF-44E3-9099-C40C66FF867C}">
                  <a14:compatExt spid="_x0000_s8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68</xdr:row>
          <xdr:rowOff>85725</xdr:rowOff>
        </xdr:from>
        <xdr:to>
          <xdr:col>7</xdr:col>
          <xdr:colOff>28575</xdr:colOff>
          <xdr:row>68</xdr:row>
          <xdr:rowOff>304800</xdr:rowOff>
        </xdr:to>
        <xdr:sp macro="" textlink="">
          <xdr:nvSpPr>
            <xdr:cNvPr id="8384" name="Check Box 192" hidden="1">
              <a:extLst>
                <a:ext uri="{63B3BB69-23CF-44E3-9099-C40C66FF867C}">
                  <a14:compatExt spid="_x0000_s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69</xdr:row>
          <xdr:rowOff>85725</xdr:rowOff>
        </xdr:from>
        <xdr:to>
          <xdr:col>4</xdr:col>
          <xdr:colOff>28575</xdr:colOff>
          <xdr:row>69</xdr:row>
          <xdr:rowOff>304800</xdr:rowOff>
        </xdr:to>
        <xdr:sp macro="" textlink="">
          <xdr:nvSpPr>
            <xdr:cNvPr id="8385" name="Check Box 193" hidden="1">
              <a:extLst>
                <a:ext uri="{63B3BB69-23CF-44E3-9099-C40C66FF867C}">
                  <a14:compatExt spid="_x0000_s8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69</xdr:row>
          <xdr:rowOff>85725</xdr:rowOff>
        </xdr:from>
        <xdr:to>
          <xdr:col>5</xdr:col>
          <xdr:colOff>28575</xdr:colOff>
          <xdr:row>69</xdr:row>
          <xdr:rowOff>304800</xdr:rowOff>
        </xdr:to>
        <xdr:sp macro="" textlink="">
          <xdr:nvSpPr>
            <xdr:cNvPr id="8386" name="Check Box 194" hidden="1">
              <a:extLst>
                <a:ext uri="{63B3BB69-23CF-44E3-9099-C40C66FF867C}">
                  <a14:compatExt spid="_x0000_s8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69</xdr:row>
          <xdr:rowOff>85725</xdr:rowOff>
        </xdr:from>
        <xdr:to>
          <xdr:col>6</xdr:col>
          <xdr:colOff>28575</xdr:colOff>
          <xdr:row>69</xdr:row>
          <xdr:rowOff>304800</xdr:rowOff>
        </xdr:to>
        <xdr:sp macro="" textlink="">
          <xdr:nvSpPr>
            <xdr:cNvPr id="8387" name="Check Box 195" hidden="1">
              <a:extLst>
                <a:ext uri="{63B3BB69-23CF-44E3-9099-C40C66FF867C}">
                  <a14:compatExt spid="_x0000_s8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69</xdr:row>
          <xdr:rowOff>85725</xdr:rowOff>
        </xdr:from>
        <xdr:to>
          <xdr:col>7</xdr:col>
          <xdr:colOff>28575</xdr:colOff>
          <xdr:row>69</xdr:row>
          <xdr:rowOff>304800</xdr:rowOff>
        </xdr:to>
        <xdr:sp macro="" textlink="">
          <xdr:nvSpPr>
            <xdr:cNvPr id="8388" name="Check Box 196" hidden="1">
              <a:extLst>
                <a:ext uri="{63B3BB69-23CF-44E3-9099-C40C66FF867C}">
                  <a14:compatExt spid="_x0000_s8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70</xdr:row>
          <xdr:rowOff>85725</xdr:rowOff>
        </xdr:from>
        <xdr:to>
          <xdr:col>4</xdr:col>
          <xdr:colOff>28575</xdr:colOff>
          <xdr:row>70</xdr:row>
          <xdr:rowOff>304800</xdr:rowOff>
        </xdr:to>
        <xdr:sp macro="" textlink="">
          <xdr:nvSpPr>
            <xdr:cNvPr id="8389" name="Check Box 197" hidden="1">
              <a:extLst>
                <a:ext uri="{63B3BB69-23CF-44E3-9099-C40C66FF867C}">
                  <a14:compatExt spid="_x0000_s8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70</xdr:row>
          <xdr:rowOff>85725</xdr:rowOff>
        </xdr:from>
        <xdr:to>
          <xdr:col>5</xdr:col>
          <xdr:colOff>28575</xdr:colOff>
          <xdr:row>70</xdr:row>
          <xdr:rowOff>304800</xdr:rowOff>
        </xdr:to>
        <xdr:sp macro="" textlink="">
          <xdr:nvSpPr>
            <xdr:cNvPr id="8390" name="Check Box 198" hidden="1">
              <a:extLst>
                <a:ext uri="{63B3BB69-23CF-44E3-9099-C40C66FF867C}">
                  <a14:compatExt spid="_x0000_s8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70</xdr:row>
          <xdr:rowOff>85725</xdr:rowOff>
        </xdr:from>
        <xdr:to>
          <xdr:col>6</xdr:col>
          <xdr:colOff>28575</xdr:colOff>
          <xdr:row>70</xdr:row>
          <xdr:rowOff>304800</xdr:rowOff>
        </xdr:to>
        <xdr:sp macro="" textlink="">
          <xdr:nvSpPr>
            <xdr:cNvPr id="8391" name="Check Box 199" hidden="1">
              <a:extLst>
                <a:ext uri="{63B3BB69-23CF-44E3-9099-C40C66FF867C}">
                  <a14:compatExt spid="_x0000_s8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70</xdr:row>
          <xdr:rowOff>85725</xdr:rowOff>
        </xdr:from>
        <xdr:to>
          <xdr:col>7</xdr:col>
          <xdr:colOff>28575</xdr:colOff>
          <xdr:row>70</xdr:row>
          <xdr:rowOff>304800</xdr:rowOff>
        </xdr:to>
        <xdr:sp macro="" textlink="">
          <xdr:nvSpPr>
            <xdr:cNvPr id="8392" name="Check Box 200" hidden="1">
              <a:extLst>
                <a:ext uri="{63B3BB69-23CF-44E3-9099-C40C66FF867C}">
                  <a14:compatExt spid="_x0000_s8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71</xdr:row>
          <xdr:rowOff>85725</xdr:rowOff>
        </xdr:from>
        <xdr:to>
          <xdr:col>4</xdr:col>
          <xdr:colOff>28575</xdr:colOff>
          <xdr:row>71</xdr:row>
          <xdr:rowOff>304800</xdr:rowOff>
        </xdr:to>
        <xdr:sp macro="" textlink="">
          <xdr:nvSpPr>
            <xdr:cNvPr id="8393" name="Check Box 201" hidden="1">
              <a:extLst>
                <a:ext uri="{63B3BB69-23CF-44E3-9099-C40C66FF867C}">
                  <a14:compatExt spid="_x0000_s8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71</xdr:row>
          <xdr:rowOff>85725</xdr:rowOff>
        </xdr:from>
        <xdr:to>
          <xdr:col>5</xdr:col>
          <xdr:colOff>28575</xdr:colOff>
          <xdr:row>71</xdr:row>
          <xdr:rowOff>304800</xdr:rowOff>
        </xdr:to>
        <xdr:sp macro="" textlink="">
          <xdr:nvSpPr>
            <xdr:cNvPr id="8394" name="Check Box 202" hidden="1">
              <a:extLst>
                <a:ext uri="{63B3BB69-23CF-44E3-9099-C40C66FF867C}">
                  <a14:compatExt spid="_x0000_s8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71</xdr:row>
          <xdr:rowOff>85725</xdr:rowOff>
        </xdr:from>
        <xdr:to>
          <xdr:col>6</xdr:col>
          <xdr:colOff>28575</xdr:colOff>
          <xdr:row>71</xdr:row>
          <xdr:rowOff>304800</xdr:rowOff>
        </xdr:to>
        <xdr:sp macro="" textlink="">
          <xdr:nvSpPr>
            <xdr:cNvPr id="8395" name="Check Box 203" hidden="1">
              <a:extLst>
                <a:ext uri="{63B3BB69-23CF-44E3-9099-C40C66FF867C}">
                  <a14:compatExt spid="_x0000_s8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71</xdr:row>
          <xdr:rowOff>85725</xdr:rowOff>
        </xdr:from>
        <xdr:to>
          <xdr:col>7</xdr:col>
          <xdr:colOff>28575</xdr:colOff>
          <xdr:row>71</xdr:row>
          <xdr:rowOff>304800</xdr:rowOff>
        </xdr:to>
        <xdr:sp macro="" textlink="">
          <xdr:nvSpPr>
            <xdr:cNvPr id="8396" name="Check Box 204" hidden="1">
              <a:extLst>
                <a:ext uri="{63B3BB69-23CF-44E3-9099-C40C66FF867C}">
                  <a14:compatExt spid="_x0000_s8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72</xdr:row>
          <xdr:rowOff>85725</xdr:rowOff>
        </xdr:from>
        <xdr:to>
          <xdr:col>4</xdr:col>
          <xdr:colOff>28575</xdr:colOff>
          <xdr:row>72</xdr:row>
          <xdr:rowOff>304800</xdr:rowOff>
        </xdr:to>
        <xdr:sp macro="" textlink="">
          <xdr:nvSpPr>
            <xdr:cNvPr id="8397" name="Check Box 205" hidden="1">
              <a:extLst>
                <a:ext uri="{63B3BB69-23CF-44E3-9099-C40C66FF867C}">
                  <a14:compatExt spid="_x0000_s8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72</xdr:row>
          <xdr:rowOff>85725</xdr:rowOff>
        </xdr:from>
        <xdr:to>
          <xdr:col>5</xdr:col>
          <xdr:colOff>28575</xdr:colOff>
          <xdr:row>72</xdr:row>
          <xdr:rowOff>304800</xdr:rowOff>
        </xdr:to>
        <xdr:sp macro="" textlink="">
          <xdr:nvSpPr>
            <xdr:cNvPr id="8398" name="Check Box 206" hidden="1">
              <a:extLst>
                <a:ext uri="{63B3BB69-23CF-44E3-9099-C40C66FF867C}">
                  <a14:compatExt spid="_x0000_s8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72</xdr:row>
          <xdr:rowOff>85725</xdr:rowOff>
        </xdr:from>
        <xdr:to>
          <xdr:col>6</xdr:col>
          <xdr:colOff>28575</xdr:colOff>
          <xdr:row>72</xdr:row>
          <xdr:rowOff>304800</xdr:rowOff>
        </xdr:to>
        <xdr:sp macro="" textlink="">
          <xdr:nvSpPr>
            <xdr:cNvPr id="8399" name="Check Box 207" hidden="1">
              <a:extLst>
                <a:ext uri="{63B3BB69-23CF-44E3-9099-C40C66FF867C}">
                  <a14:compatExt spid="_x0000_s8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72</xdr:row>
          <xdr:rowOff>85725</xdr:rowOff>
        </xdr:from>
        <xdr:to>
          <xdr:col>7</xdr:col>
          <xdr:colOff>28575</xdr:colOff>
          <xdr:row>72</xdr:row>
          <xdr:rowOff>304800</xdr:rowOff>
        </xdr:to>
        <xdr:sp macro="" textlink="">
          <xdr:nvSpPr>
            <xdr:cNvPr id="8400" name="Check Box 208" hidden="1">
              <a:extLst>
                <a:ext uri="{63B3BB69-23CF-44E3-9099-C40C66FF867C}">
                  <a14:compatExt spid="_x0000_s8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73</xdr:row>
          <xdr:rowOff>85725</xdr:rowOff>
        </xdr:from>
        <xdr:to>
          <xdr:col>4</xdr:col>
          <xdr:colOff>28575</xdr:colOff>
          <xdr:row>73</xdr:row>
          <xdr:rowOff>304800</xdr:rowOff>
        </xdr:to>
        <xdr:sp macro="" textlink="">
          <xdr:nvSpPr>
            <xdr:cNvPr id="8401" name="Check Box 209" hidden="1">
              <a:extLst>
                <a:ext uri="{63B3BB69-23CF-44E3-9099-C40C66FF867C}">
                  <a14:compatExt spid="_x0000_s8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73</xdr:row>
          <xdr:rowOff>85725</xdr:rowOff>
        </xdr:from>
        <xdr:to>
          <xdr:col>5</xdr:col>
          <xdr:colOff>28575</xdr:colOff>
          <xdr:row>73</xdr:row>
          <xdr:rowOff>304800</xdr:rowOff>
        </xdr:to>
        <xdr:sp macro="" textlink="">
          <xdr:nvSpPr>
            <xdr:cNvPr id="8402" name="Check Box 210" hidden="1">
              <a:extLst>
                <a:ext uri="{63B3BB69-23CF-44E3-9099-C40C66FF867C}">
                  <a14:compatExt spid="_x0000_s8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73</xdr:row>
          <xdr:rowOff>85725</xdr:rowOff>
        </xdr:from>
        <xdr:to>
          <xdr:col>6</xdr:col>
          <xdr:colOff>28575</xdr:colOff>
          <xdr:row>73</xdr:row>
          <xdr:rowOff>304800</xdr:rowOff>
        </xdr:to>
        <xdr:sp macro="" textlink="">
          <xdr:nvSpPr>
            <xdr:cNvPr id="8403" name="Check Box 211" hidden="1">
              <a:extLst>
                <a:ext uri="{63B3BB69-23CF-44E3-9099-C40C66FF867C}">
                  <a14:compatExt spid="_x0000_s8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73</xdr:row>
          <xdr:rowOff>85725</xdr:rowOff>
        </xdr:from>
        <xdr:to>
          <xdr:col>7</xdr:col>
          <xdr:colOff>28575</xdr:colOff>
          <xdr:row>73</xdr:row>
          <xdr:rowOff>304800</xdr:rowOff>
        </xdr:to>
        <xdr:sp macro="" textlink="">
          <xdr:nvSpPr>
            <xdr:cNvPr id="8404" name="Check Box 212" hidden="1">
              <a:extLst>
                <a:ext uri="{63B3BB69-23CF-44E3-9099-C40C66FF867C}">
                  <a14:compatExt spid="_x0000_s8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74</xdr:row>
          <xdr:rowOff>85725</xdr:rowOff>
        </xdr:from>
        <xdr:to>
          <xdr:col>4</xdr:col>
          <xdr:colOff>28575</xdr:colOff>
          <xdr:row>74</xdr:row>
          <xdr:rowOff>304800</xdr:rowOff>
        </xdr:to>
        <xdr:sp macro="" textlink="">
          <xdr:nvSpPr>
            <xdr:cNvPr id="8405" name="Check Box 213" hidden="1">
              <a:extLst>
                <a:ext uri="{63B3BB69-23CF-44E3-9099-C40C66FF867C}">
                  <a14:compatExt spid="_x0000_s8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74</xdr:row>
          <xdr:rowOff>85725</xdr:rowOff>
        </xdr:from>
        <xdr:to>
          <xdr:col>5</xdr:col>
          <xdr:colOff>28575</xdr:colOff>
          <xdr:row>74</xdr:row>
          <xdr:rowOff>304800</xdr:rowOff>
        </xdr:to>
        <xdr:sp macro="" textlink="">
          <xdr:nvSpPr>
            <xdr:cNvPr id="8406" name="Check Box 214" hidden="1">
              <a:extLst>
                <a:ext uri="{63B3BB69-23CF-44E3-9099-C40C66FF867C}">
                  <a14:compatExt spid="_x0000_s8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74</xdr:row>
          <xdr:rowOff>85725</xdr:rowOff>
        </xdr:from>
        <xdr:to>
          <xdr:col>6</xdr:col>
          <xdr:colOff>28575</xdr:colOff>
          <xdr:row>74</xdr:row>
          <xdr:rowOff>304800</xdr:rowOff>
        </xdr:to>
        <xdr:sp macro="" textlink="">
          <xdr:nvSpPr>
            <xdr:cNvPr id="8407" name="Check Box 215" hidden="1">
              <a:extLst>
                <a:ext uri="{63B3BB69-23CF-44E3-9099-C40C66FF867C}">
                  <a14:compatExt spid="_x0000_s8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74</xdr:row>
          <xdr:rowOff>85725</xdr:rowOff>
        </xdr:from>
        <xdr:to>
          <xdr:col>7</xdr:col>
          <xdr:colOff>28575</xdr:colOff>
          <xdr:row>74</xdr:row>
          <xdr:rowOff>304800</xdr:rowOff>
        </xdr:to>
        <xdr:sp macro="" textlink="">
          <xdr:nvSpPr>
            <xdr:cNvPr id="8408" name="Check Box 216" hidden="1">
              <a:extLst>
                <a:ext uri="{63B3BB69-23CF-44E3-9099-C40C66FF867C}">
                  <a14:compatExt spid="_x0000_s8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75</xdr:row>
          <xdr:rowOff>85725</xdr:rowOff>
        </xdr:from>
        <xdr:to>
          <xdr:col>4</xdr:col>
          <xdr:colOff>28575</xdr:colOff>
          <xdr:row>75</xdr:row>
          <xdr:rowOff>304800</xdr:rowOff>
        </xdr:to>
        <xdr:sp macro="" textlink="">
          <xdr:nvSpPr>
            <xdr:cNvPr id="8409" name="Check Box 217" hidden="1">
              <a:extLst>
                <a:ext uri="{63B3BB69-23CF-44E3-9099-C40C66FF867C}">
                  <a14:compatExt spid="_x0000_s8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75</xdr:row>
          <xdr:rowOff>85725</xdr:rowOff>
        </xdr:from>
        <xdr:to>
          <xdr:col>5</xdr:col>
          <xdr:colOff>28575</xdr:colOff>
          <xdr:row>75</xdr:row>
          <xdr:rowOff>304800</xdr:rowOff>
        </xdr:to>
        <xdr:sp macro="" textlink="">
          <xdr:nvSpPr>
            <xdr:cNvPr id="8410" name="Check Box 218" hidden="1">
              <a:extLst>
                <a:ext uri="{63B3BB69-23CF-44E3-9099-C40C66FF867C}">
                  <a14:compatExt spid="_x0000_s8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75</xdr:row>
          <xdr:rowOff>85725</xdr:rowOff>
        </xdr:from>
        <xdr:to>
          <xdr:col>6</xdr:col>
          <xdr:colOff>28575</xdr:colOff>
          <xdr:row>75</xdr:row>
          <xdr:rowOff>304800</xdr:rowOff>
        </xdr:to>
        <xdr:sp macro="" textlink="">
          <xdr:nvSpPr>
            <xdr:cNvPr id="8411" name="Check Box 219" hidden="1">
              <a:extLst>
                <a:ext uri="{63B3BB69-23CF-44E3-9099-C40C66FF867C}">
                  <a14:compatExt spid="_x0000_s8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75</xdr:row>
          <xdr:rowOff>85725</xdr:rowOff>
        </xdr:from>
        <xdr:to>
          <xdr:col>7</xdr:col>
          <xdr:colOff>28575</xdr:colOff>
          <xdr:row>75</xdr:row>
          <xdr:rowOff>304800</xdr:rowOff>
        </xdr:to>
        <xdr:sp macro="" textlink="">
          <xdr:nvSpPr>
            <xdr:cNvPr id="8412" name="Check Box 220" hidden="1">
              <a:extLst>
                <a:ext uri="{63B3BB69-23CF-44E3-9099-C40C66FF867C}">
                  <a14:compatExt spid="_x0000_s8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76</xdr:row>
          <xdr:rowOff>85725</xdr:rowOff>
        </xdr:from>
        <xdr:to>
          <xdr:col>4</xdr:col>
          <xdr:colOff>28575</xdr:colOff>
          <xdr:row>76</xdr:row>
          <xdr:rowOff>304800</xdr:rowOff>
        </xdr:to>
        <xdr:sp macro="" textlink="">
          <xdr:nvSpPr>
            <xdr:cNvPr id="8413" name="Check Box 221" hidden="1">
              <a:extLst>
                <a:ext uri="{63B3BB69-23CF-44E3-9099-C40C66FF867C}">
                  <a14:compatExt spid="_x0000_s8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76</xdr:row>
          <xdr:rowOff>85725</xdr:rowOff>
        </xdr:from>
        <xdr:to>
          <xdr:col>5</xdr:col>
          <xdr:colOff>28575</xdr:colOff>
          <xdr:row>76</xdr:row>
          <xdr:rowOff>304800</xdr:rowOff>
        </xdr:to>
        <xdr:sp macro="" textlink="">
          <xdr:nvSpPr>
            <xdr:cNvPr id="8414" name="Check Box 222" hidden="1">
              <a:extLst>
                <a:ext uri="{63B3BB69-23CF-44E3-9099-C40C66FF867C}">
                  <a14:compatExt spid="_x0000_s8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76</xdr:row>
          <xdr:rowOff>85725</xdr:rowOff>
        </xdr:from>
        <xdr:to>
          <xdr:col>6</xdr:col>
          <xdr:colOff>28575</xdr:colOff>
          <xdr:row>76</xdr:row>
          <xdr:rowOff>304800</xdr:rowOff>
        </xdr:to>
        <xdr:sp macro="" textlink="">
          <xdr:nvSpPr>
            <xdr:cNvPr id="8415" name="Check Box 223" hidden="1">
              <a:extLst>
                <a:ext uri="{63B3BB69-23CF-44E3-9099-C40C66FF867C}">
                  <a14:compatExt spid="_x0000_s8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76</xdr:row>
          <xdr:rowOff>85725</xdr:rowOff>
        </xdr:from>
        <xdr:to>
          <xdr:col>7</xdr:col>
          <xdr:colOff>28575</xdr:colOff>
          <xdr:row>76</xdr:row>
          <xdr:rowOff>304800</xdr:rowOff>
        </xdr:to>
        <xdr:sp macro="" textlink="">
          <xdr:nvSpPr>
            <xdr:cNvPr id="8416" name="Check Box 224" hidden="1">
              <a:extLst>
                <a:ext uri="{63B3BB69-23CF-44E3-9099-C40C66FF867C}">
                  <a14:compatExt spid="_x0000_s8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77</xdr:row>
          <xdr:rowOff>85725</xdr:rowOff>
        </xdr:from>
        <xdr:to>
          <xdr:col>4</xdr:col>
          <xdr:colOff>28575</xdr:colOff>
          <xdr:row>77</xdr:row>
          <xdr:rowOff>304800</xdr:rowOff>
        </xdr:to>
        <xdr:sp macro="" textlink="">
          <xdr:nvSpPr>
            <xdr:cNvPr id="8417" name="Check Box 225" hidden="1">
              <a:extLst>
                <a:ext uri="{63B3BB69-23CF-44E3-9099-C40C66FF867C}">
                  <a14:compatExt spid="_x0000_s8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77</xdr:row>
          <xdr:rowOff>85725</xdr:rowOff>
        </xdr:from>
        <xdr:to>
          <xdr:col>5</xdr:col>
          <xdr:colOff>28575</xdr:colOff>
          <xdr:row>77</xdr:row>
          <xdr:rowOff>304800</xdr:rowOff>
        </xdr:to>
        <xdr:sp macro="" textlink="">
          <xdr:nvSpPr>
            <xdr:cNvPr id="8418" name="Check Box 226" hidden="1">
              <a:extLst>
                <a:ext uri="{63B3BB69-23CF-44E3-9099-C40C66FF867C}">
                  <a14:compatExt spid="_x0000_s8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77</xdr:row>
          <xdr:rowOff>85725</xdr:rowOff>
        </xdr:from>
        <xdr:to>
          <xdr:col>6</xdr:col>
          <xdr:colOff>28575</xdr:colOff>
          <xdr:row>77</xdr:row>
          <xdr:rowOff>304800</xdr:rowOff>
        </xdr:to>
        <xdr:sp macro="" textlink="">
          <xdr:nvSpPr>
            <xdr:cNvPr id="8419" name="Check Box 227" hidden="1">
              <a:extLst>
                <a:ext uri="{63B3BB69-23CF-44E3-9099-C40C66FF867C}">
                  <a14:compatExt spid="_x0000_s8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77</xdr:row>
          <xdr:rowOff>85725</xdr:rowOff>
        </xdr:from>
        <xdr:to>
          <xdr:col>7</xdr:col>
          <xdr:colOff>28575</xdr:colOff>
          <xdr:row>77</xdr:row>
          <xdr:rowOff>304800</xdr:rowOff>
        </xdr:to>
        <xdr:sp macro="" textlink="">
          <xdr:nvSpPr>
            <xdr:cNvPr id="8420" name="Check Box 228" hidden="1">
              <a:extLst>
                <a:ext uri="{63B3BB69-23CF-44E3-9099-C40C66FF867C}">
                  <a14:compatExt spid="_x0000_s8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78</xdr:row>
          <xdr:rowOff>85725</xdr:rowOff>
        </xdr:from>
        <xdr:to>
          <xdr:col>4</xdr:col>
          <xdr:colOff>28575</xdr:colOff>
          <xdr:row>78</xdr:row>
          <xdr:rowOff>304800</xdr:rowOff>
        </xdr:to>
        <xdr:sp macro="" textlink="">
          <xdr:nvSpPr>
            <xdr:cNvPr id="8421" name="Check Box 229" hidden="1">
              <a:extLst>
                <a:ext uri="{63B3BB69-23CF-44E3-9099-C40C66FF867C}">
                  <a14:compatExt spid="_x0000_s8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78</xdr:row>
          <xdr:rowOff>85725</xdr:rowOff>
        </xdr:from>
        <xdr:to>
          <xdr:col>5</xdr:col>
          <xdr:colOff>28575</xdr:colOff>
          <xdr:row>78</xdr:row>
          <xdr:rowOff>304800</xdr:rowOff>
        </xdr:to>
        <xdr:sp macro="" textlink="">
          <xdr:nvSpPr>
            <xdr:cNvPr id="8422" name="Check Box 230" hidden="1">
              <a:extLst>
                <a:ext uri="{63B3BB69-23CF-44E3-9099-C40C66FF867C}">
                  <a14:compatExt spid="_x0000_s8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78</xdr:row>
          <xdr:rowOff>85725</xdr:rowOff>
        </xdr:from>
        <xdr:to>
          <xdr:col>6</xdr:col>
          <xdr:colOff>28575</xdr:colOff>
          <xdr:row>78</xdr:row>
          <xdr:rowOff>304800</xdr:rowOff>
        </xdr:to>
        <xdr:sp macro="" textlink="">
          <xdr:nvSpPr>
            <xdr:cNvPr id="8423" name="Check Box 231" hidden="1">
              <a:extLst>
                <a:ext uri="{63B3BB69-23CF-44E3-9099-C40C66FF867C}">
                  <a14:compatExt spid="_x0000_s8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78</xdr:row>
          <xdr:rowOff>85725</xdr:rowOff>
        </xdr:from>
        <xdr:to>
          <xdr:col>7</xdr:col>
          <xdr:colOff>28575</xdr:colOff>
          <xdr:row>78</xdr:row>
          <xdr:rowOff>304800</xdr:rowOff>
        </xdr:to>
        <xdr:sp macro="" textlink="">
          <xdr:nvSpPr>
            <xdr:cNvPr id="8424" name="Check Box 232" hidden="1">
              <a:extLst>
                <a:ext uri="{63B3BB69-23CF-44E3-9099-C40C66FF867C}">
                  <a14:compatExt spid="_x0000_s8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79</xdr:row>
          <xdr:rowOff>85725</xdr:rowOff>
        </xdr:from>
        <xdr:to>
          <xdr:col>4</xdr:col>
          <xdr:colOff>28575</xdr:colOff>
          <xdr:row>79</xdr:row>
          <xdr:rowOff>304800</xdr:rowOff>
        </xdr:to>
        <xdr:sp macro="" textlink="">
          <xdr:nvSpPr>
            <xdr:cNvPr id="8425" name="Check Box 233" hidden="1">
              <a:extLst>
                <a:ext uri="{63B3BB69-23CF-44E3-9099-C40C66FF867C}">
                  <a14:compatExt spid="_x0000_s8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79</xdr:row>
          <xdr:rowOff>85725</xdr:rowOff>
        </xdr:from>
        <xdr:to>
          <xdr:col>5</xdr:col>
          <xdr:colOff>28575</xdr:colOff>
          <xdr:row>79</xdr:row>
          <xdr:rowOff>304800</xdr:rowOff>
        </xdr:to>
        <xdr:sp macro="" textlink="">
          <xdr:nvSpPr>
            <xdr:cNvPr id="8426" name="Check Box 234" hidden="1">
              <a:extLst>
                <a:ext uri="{63B3BB69-23CF-44E3-9099-C40C66FF867C}">
                  <a14:compatExt spid="_x0000_s8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79</xdr:row>
          <xdr:rowOff>85725</xdr:rowOff>
        </xdr:from>
        <xdr:to>
          <xdr:col>6</xdr:col>
          <xdr:colOff>28575</xdr:colOff>
          <xdr:row>79</xdr:row>
          <xdr:rowOff>304800</xdr:rowOff>
        </xdr:to>
        <xdr:sp macro="" textlink="">
          <xdr:nvSpPr>
            <xdr:cNvPr id="8427" name="Check Box 235" hidden="1">
              <a:extLst>
                <a:ext uri="{63B3BB69-23CF-44E3-9099-C40C66FF867C}">
                  <a14:compatExt spid="_x0000_s8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79</xdr:row>
          <xdr:rowOff>85725</xdr:rowOff>
        </xdr:from>
        <xdr:to>
          <xdr:col>7</xdr:col>
          <xdr:colOff>28575</xdr:colOff>
          <xdr:row>79</xdr:row>
          <xdr:rowOff>304800</xdr:rowOff>
        </xdr:to>
        <xdr:sp macro="" textlink="">
          <xdr:nvSpPr>
            <xdr:cNvPr id="8428" name="Check Box 236" hidden="1">
              <a:extLst>
                <a:ext uri="{63B3BB69-23CF-44E3-9099-C40C66FF867C}">
                  <a14:compatExt spid="_x0000_s8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80</xdr:row>
          <xdr:rowOff>85725</xdr:rowOff>
        </xdr:from>
        <xdr:to>
          <xdr:col>4</xdr:col>
          <xdr:colOff>28575</xdr:colOff>
          <xdr:row>80</xdr:row>
          <xdr:rowOff>304800</xdr:rowOff>
        </xdr:to>
        <xdr:sp macro="" textlink="">
          <xdr:nvSpPr>
            <xdr:cNvPr id="8429" name="Check Box 237" hidden="1">
              <a:extLst>
                <a:ext uri="{63B3BB69-23CF-44E3-9099-C40C66FF867C}">
                  <a14:compatExt spid="_x0000_s8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80</xdr:row>
          <xdr:rowOff>85725</xdr:rowOff>
        </xdr:from>
        <xdr:to>
          <xdr:col>5</xdr:col>
          <xdr:colOff>28575</xdr:colOff>
          <xdr:row>80</xdr:row>
          <xdr:rowOff>304800</xdr:rowOff>
        </xdr:to>
        <xdr:sp macro="" textlink="">
          <xdr:nvSpPr>
            <xdr:cNvPr id="8430" name="Check Box 238" hidden="1">
              <a:extLst>
                <a:ext uri="{63B3BB69-23CF-44E3-9099-C40C66FF867C}">
                  <a14:compatExt spid="_x0000_s8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80</xdr:row>
          <xdr:rowOff>85725</xdr:rowOff>
        </xdr:from>
        <xdr:to>
          <xdr:col>6</xdr:col>
          <xdr:colOff>28575</xdr:colOff>
          <xdr:row>80</xdr:row>
          <xdr:rowOff>304800</xdr:rowOff>
        </xdr:to>
        <xdr:sp macro="" textlink="">
          <xdr:nvSpPr>
            <xdr:cNvPr id="8431" name="Check Box 239" hidden="1">
              <a:extLst>
                <a:ext uri="{63B3BB69-23CF-44E3-9099-C40C66FF867C}">
                  <a14:compatExt spid="_x0000_s8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80</xdr:row>
          <xdr:rowOff>85725</xdr:rowOff>
        </xdr:from>
        <xdr:to>
          <xdr:col>7</xdr:col>
          <xdr:colOff>28575</xdr:colOff>
          <xdr:row>80</xdr:row>
          <xdr:rowOff>304800</xdr:rowOff>
        </xdr:to>
        <xdr:sp macro="" textlink="">
          <xdr:nvSpPr>
            <xdr:cNvPr id="8432" name="Check Box 240" hidden="1">
              <a:extLst>
                <a:ext uri="{63B3BB69-23CF-44E3-9099-C40C66FF867C}">
                  <a14:compatExt spid="_x0000_s8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92</xdr:row>
          <xdr:rowOff>85725</xdr:rowOff>
        </xdr:from>
        <xdr:to>
          <xdr:col>4</xdr:col>
          <xdr:colOff>28575</xdr:colOff>
          <xdr:row>92</xdr:row>
          <xdr:rowOff>304800</xdr:rowOff>
        </xdr:to>
        <xdr:sp macro="" textlink="">
          <xdr:nvSpPr>
            <xdr:cNvPr id="8433" name="Check Box 241" hidden="1">
              <a:extLst>
                <a:ext uri="{63B3BB69-23CF-44E3-9099-C40C66FF867C}">
                  <a14:compatExt spid="_x0000_s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92</xdr:row>
          <xdr:rowOff>85725</xdr:rowOff>
        </xdr:from>
        <xdr:to>
          <xdr:col>5</xdr:col>
          <xdr:colOff>28575</xdr:colOff>
          <xdr:row>92</xdr:row>
          <xdr:rowOff>304800</xdr:rowOff>
        </xdr:to>
        <xdr:sp macro="" textlink="">
          <xdr:nvSpPr>
            <xdr:cNvPr id="8434" name="Check Box 242" hidden="1">
              <a:extLst>
                <a:ext uri="{63B3BB69-23CF-44E3-9099-C40C66FF867C}">
                  <a14:compatExt spid="_x0000_s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92</xdr:row>
          <xdr:rowOff>85725</xdr:rowOff>
        </xdr:from>
        <xdr:to>
          <xdr:col>6</xdr:col>
          <xdr:colOff>28575</xdr:colOff>
          <xdr:row>92</xdr:row>
          <xdr:rowOff>304800</xdr:rowOff>
        </xdr:to>
        <xdr:sp macro="" textlink="">
          <xdr:nvSpPr>
            <xdr:cNvPr id="8435" name="Check Box 243" hidden="1">
              <a:extLst>
                <a:ext uri="{63B3BB69-23CF-44E3-9099-C40C66FF867C}">
                  <a14:compatExt spid="_x0000_s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92</xdr:row>
          <xdr:rowOff>85725</xdr:rowOff>
        </xdr:from>
        <xdr:to>
          <xdr:col>7</xdr:col>
          <xdr:colOff>28575</xdr:colOff>
          <xdr:row>92</xdr:row>
          <xdr:rowOff>304800</xdr:rowOff>
        </xdr:to>
        <xdr:sp macro="" textlink="">
          <xdr:nvSpPr>
            <xdr:cNvPr id="8436" name="Check Box 244" hidden="1">
              <a:extLst>
                <a:ext uri="{63B3BB69-23CF-44E3-9099-C40C66FF867C}">
                  <a14:compatExt spid="_x0000_s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93</xdr:row>
          <xdr:rowOff>85725</xdr:rowOff>
        </xdr:from>
        <xdr:to>
          <xdr:col>4</xdr:col>
          <xdr:colOff>28575</xdr:colOff>
          <xdr:row>93</xdr:row>
          <xdr:rowOff>304800</xdr:rowOff>
        </xdr:to>
        <xdr:sp macro="" textlink="">
          <xdr:nvSpPr>
            <xdr:cNvPr id="8437" name="Check Box 245" hidden="1">
              <a:extLst>
                <a:ext uri="{63B3BB69-23CF-44E3-9099-C40C66FF867C}">
                  <a14:compatExt spid="_x0000_s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93</xdr:row>
          <xdr:rowOff>85725</xdr:rowOff>
        </xdr:from>
        <xdr:to>
          <xdr:col>5</xdr:col>
          <xdr:colOff>28575</xdr:colOff>
          <xdr:row>93</xdr:row>
          <xdr:rowOff>304800</xdr:rowOff>
        </xdr:to>
        <xdr:sp macro="" textlink="">
          <xdr:nvSpPr>
            <xdr:cNvPr id="8438" name="Check Box 246" hidden="1">
              <a:extLst>
                <a:ext uri="{63B3BB69-23CF-44E3-9099-C40C66FF867C}">
                  <a14:compatExt spid="_x0000_s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93</xdr:row>
          <xdr:rowOff>85725</xdr:rowOff>
        </xdr:from>
        <xdr:to>
          <xdr:col>6</xdr:col>
          <xdr:colOff>28575</xdr:colOff>
          <xdr:row>93</xdr:row>
          <xdr:rowOff>304800</xdr:rowOff>
        </xdr:to>
        <xdr:sp macro="" textlink="">
          <xdr:nvSpPr>
            <xdr:cNvPr id="8439" name="Check Box 247" hidden="1">
              <a:extLst>
                <a:ext uri="{63B3BB69-23CF-44E3-9099-C40C66FF867C}">
                  <a14:compatExt spid="_x0000_s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93</xdr:row>
          <xdr:rowOff>85725</xdr:rowOff>
        </xdr:from>
        <xdr:to>
          <xdr:col>7</xdr:col>
          <xdr:colOff>28575</xdr:colOff>
          <xdr:row>93</xdr:row>
          <xdr:rowOff>304800</xdr:rowOff>
        </xdr:to>
        <xdr:sp macro="" textlink="">
          <xdr:nvSpPr>
            <xdr:cNvPr id="8440" name="Check Box 248" hidden="1">
              <a:extLst>
                <a:ext uri="{63B3BB69-23CF-44E3-9099-C40C66FF867C}">
                  <a14:compatExt spid="_x0000_s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94</xdr:row>
          <xdr:rowOff>85725</xdr:rowOff>
        </xdr:from>
        <xdr:to>
          <xdr:col>4</xdr:col>
          <xdr:colOff>28575</xdr:colOff>
          <xdr:row>94</xdr:row>
          <xdr:rowOff>304800</xdr:rowOff>
        </xdr:to>
        <xdr:sp macro="" textlink="">
          <xdr:nvSpPr>
            <xdr:cNvPr id="8441" name="Check Box 249" hidden="1">
              <a:extLst>
                <a:ext uri="{63B3BB69-23CF-44E3-9099-C40C66FF867C}">
                  <a14:compatExt spid="_x0000_s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94</xdr:row>
          <xdr:rowOff>85725</xdr:rowOff>
        </xdr:from>
        <xdr:to>
          <xdr:col>5</xdr:col>
          <xdr:colOff>28575</xdr:colOff>
          <xdr:row>94</xdr:row>
          <xdr:rowOff>304800</xdr:rowOff>
        </xdr:to>
        <xdr:sp macro="" textlink="">
          <xdr:nvSpPr>
            <xdr:cNvPr id="8442" name="Check Box 250" hidden="1">
              <a:extLst>
                <a:ext uri="{63B3BB69-23CF-44E3-9099-C40C66FF867C}">
                  <a14:compatExt spid="_x0000_s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94</xdr:row>
          <xdr:rowOff>85725</xdr:rowOff>
        </xdr:from>
        <xdr:to>
          <xdr:col>6</xdr:col>
          <xdr:colOff>28575</xdr:colOff>
          <xdr:row>94</xdr:row>
          <xdr:rowOff>304800</xdr:rowOff>
        </xdr:to>
        <xdr:sp macro="" textlink="">
          <xdr:nvSpPr>
            <xdr:cNvPr id="8443" name="Check Box 251" hidden="1">
              <a:extLst>
                <a:ext uri="{63B3BB69-23CF-44E3-9099-C40C66FF867C}">
                  <a14:compatExt spid="_x0000_s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94</xdr:row>
          <xdr:rowOff>85725</xdr:rowOff>
        </xdr:from>
        <xdr:to>
          <xdr:col>7</xdr:col>
          <xdr:colOff>28575</xdr:colOff>
          <xdr:row>94</xdr:row>
          <xdr:rowOff>304800</xdr:rowOff>
        </xdr:to>
        <xdr:sp macro="" textlink="">
          <xdr:nvSpPr>
            <xdr:cNvPr id="8444" name="Check Box 252" hidden="1">
              <a:extLst>
                <a:ext uri="{63B3BB69-23CF-44E3-9099-C40C66FF867C}">
                  <a14:compatExt spid="_x0000_s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95</xdr:row>
          <xdr:rowOff>85725</xdr:rowOff>
        </xdr:from>
        <xdr:to>
          <xdr:col>4</xdr:col>
          <xdr:colOff>28575</xdr:colOff>
          <xdr:row>95</xdr:row>
          <xdr:rowOff>304800</xdr:rowOff>
        </xdr:to>
        <xdr:sp macro="" textlink="">
          <xdr:nvSpPr>
            <xdr:cNvPr id="8445" name="Check Box 253" hidden="1">
              <a:extLst>
                <a:ext uri="{63B3BB69-23CF-44E3-9099-C40C66FF867C}">
                  <a14:compatExt spid="_x0000_s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95</xdr:row>
          <xdr:rowOff>85725</xdr:rowOff>
        </xdr:from>
        <xdr:to>
          <xdr:col>5</xdr:col>
          <xdr:colOff>28575</xdr:colOff>
          <xdr:row>95</xdr:row>
          <xdr:rowOff>304800</xdr:rowOff>
        </xdr:to>
        <xdr:sp macro="" textlink="">
          <xdr:nvSpPr>
            <xdr:cNvPr id="8446" name="Check Box 254" hidden="1">
              <a:extLst>
                <a:ext uri="{63B3BB69-23CF-44E3-9099-C40C66FF867C}">
                  <a14:compatExt spid="_x0000_s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95</xdr:row>
          <xdr:rowOff>85725</xdr:rowOff>
        </xdr:from>
        <xdr:to>
          <xdr:col>6</xdr:col>
          <xdr:colOff>28575</xdr:colOff>
          <xdr:row>95</xdr:row>
          <xdr:rowOff>304800</xdr:rowOff>
        </xdr:to>
        <xdr:sp macro="" textlink="">
          <xdr:nvSpPr>
            <xdr:cNvPr id="8447" name="Check Box 255" hidden="1">
              <a:extLst>
                <a:ext uri="{63B3BB69-23CF-44E3-9099-C40C66FF867C}">
                  <a14:compatExt spid="_x0000_s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95</xdr:row>
          <xdr:rowOff>85725</xdr:rowOff>
        </xdr:from>
        <xdr:to>
          <xdr:col>7</xdr:col>
          <xdr:colOff>28575</xdr:colOff>
          <xdr:row>95</xdr:row>
          <xdr:rowOff>304800</xdr:rowOff>
        </xdr:to>
        <xdr:sp macro="" textlink="">
          <xdr:nvSpPr>
            <xdr:cNvPr id="8448" name="Check Box 256" hidden="1">
              <a:extLst>
                <a:ext uri="{63B3BB69-23CF-44E3-9099-C40C66FF867C}">
                  <a14:compatExt spid="_x0000_s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96</xdr:row>
          <xdr:rowOff>85725</xdr:rowOff>
        </xdr:from>
        <xdr:to>
          <xdr:col>4</xdr:col>
          <xdr:colOff>28575</xdr:colOff>
          <xdr:row>96</xdr:row>
          <xdr:rowOff>304800</xdr:rowOff>
        </xdr:to>
        <xdr:sp macro="" textlink="">
          <xdr:nvSpPr>
            <xdr:cNvPr id="8449" name="Check Box 257" hidden="1">
              <a:extLst>
                <a:ext uri="{63B3BB69-23CF-44E3-9099-C40C66FF867C}">
                  <a14:compatExt spid="_x0000_s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96</xdr:row>
          <xdr:rowOff>85725</xdr:rowOff>
        </xdr:from>
        <xdr:to>
          <xdr:col>5</xdr:col>
          <xdr:colOff>28575</xdr:colOff>
          <xdr:row>96</xdr:row>
          <xdr:rowOff>304800</xdr:rowOff>
        </xdr:to>
        <xdr:sp macro="" textlink="">
          <xdr:nvSpPr>
            <xdr:cNvPr id="8450" name="Check Box 258" hidden="1">
              <a:extLst>
                <a:ext uri="{63B3BB69-23CF-44E3-9099-C40C66FF867C}">
                  <a14:compatExt spid="_x0000_s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96</xdr:row>
          <xdr:rowOff>85725</xdr:rowOff>
        </xdr:from>
        <xdr:to>
          <xdr:col>6</xdr:col>
          <xdr:colOff>28575</xdr:colOff>
          <xdr:row>96</xdr:row>
          <xdr:rowOff>304800</xdr:rowOff>
        </xdr:to>
        <xdr:sp macro="" textlink="">
          <xdr:nvSpPr>
            <xdr:cNvPr id="8451" name="Check Box 259" hidden="1">
              <a:extLst>
                <a:ext uri="{63B3BB69-23CF-44E3-9099-C40C66FF867C}">
                  <a14:compatExt spid="_x0000_s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96</xdr:row>
          <xdr:rowOff>85725</xdr:rowOff>
        </xdr:from>
        <xdr:to>
          <xdr:col>7</xdr:col>
          <xdr:colOff>28575</xdr:colOff>
          <xdr:row>96</xdr:row>
          <xdr:rowOff>304800</xdr:rowOff>
        </xdr:to>
        <xdr:sp macro="" textlink="">
          <xdr:nvSpPr>
            <xdr:cNvPr id="8452" name="Check Box 260" hidden="1">
              <a:extLst>
                <a:ext uri="{63B3BB69-23CF-44E3-9099-C40C66FF867C}">
                  <a14:compatExt spid="_x0000_s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97</xdr:row>
          <xdr:rowOff>85725</xdr:rowOff>
        </xdr:from>
        <xdr:to>
          <xdr:col>4</xdr:col>
          <xdr:colOff>28575</xdr:colOff>
          <xdr:row>97</xdr:row>
          <xdr:rowOff>304800</xdr:rowOff>
        </xdr:to>
        <xdr:sp macro="" textlink="">
          <xdr:nvSpPr>
            <xdr:cNvPr id="8453" name="Check Box 261" hidden="1">
              <a:extLst>
                <a:ext uri="{63B3BB69-23CF-44E3-9099-C40C66FF867C}">
                  <a14:compatExt spid="_x0000_s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97</xdr:row>
          <xdr:rowOff>85725</xdr:rowOff>
        </xdr:from>
        <xdr:to>
          <xdr:col>5</xdr:col>
          <xdr:colOff>28575</xdr:colOff>
          <xdr:row>97</xdr:row>
          <xdr:rowOff>304800</xdr:rowOff>
        </xdr:to>
        <xdr:sp macro="" textlink="">
          <xdr:nvSpPr>
            <xdr:cNvPr id="8454" name="Check Box 262" hidden="1">
              <a:extLst>
                <a:ext uri="{63B3BB69-23CF-44E3-9099-C40C66FF867C}">
                  <a14:compatExt spid="_x0000_s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97</xdr:row>
          <xdr:rowOff>85725</xdr:rowOff>
        </xdr:from>
        <xdr:to>
          <xdr:col>6</xdr:col>
          <xdr:colOff>28575</xdr:colOff>
          <xdr:row>97</xdr:row>
          <xdr:rowOff>304800</xdr:rowOff>
        </xdr:to>
        <xdr:sp macro="" textlink="">
          <xdr:nvSpPr>
            <xdr:cNvPr id="8455" name="Check Box 263" hidden="1">
              <a:extLst>
                <a:ext uri="{63B3BB69-23CF-44E3-9099-C40C66FF867C}">
                  <a14:compatExt spid="_x0000_s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97</xdr:row>
          <xdr:rowOff>85725</xdr:rowOff>
        </xdr:from>
        <xdr:to>
          <xdr:col>7</xdr:col>
          <xdr:colOff>28575</xdr:colOff>
          <xdr:row>97</xdr:row>
          <xdr:rowOff>304800</xdr:rowOff>
        </xdr:to>
        <xdr:sp macro="" textlink="">
          <xdr:nvSpPr>
            <xdr:cNvPr id="8456" name="Check Box 264" hidden="1">
              <a:extLst>
                <a:ext uri="{63B3BB69-23CF-44E3-9099-C40C66FF867C}">
                  <a14:compatExt spid="_x0000_s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98</xdr:row>
          <xdr:rowOff>85725</xdr:rowOff>
        </xdr:from>
        <xdr:to>
          <xdr:col>4</xdr:col>
          <xdr:colOff>28575</xdr:colOff>
          <xdr:row>98</xdr:row>
          <xdr:rowOff>304800</xdr:rowOff>
        </xdr:to>
        <xdr:sp macro="" textlink="">
          <xdr:nvSpPr>
            <xdr:cNvPr id="8457" name="Check Box 265" hidden="1">
              <a:extLst>
                <a:ext uri="{63B3BB69-23CF-44E3-9099-C40C66FF867C}">
                  <a14:compatExt spid="_x0000_s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98</xdr:row>
          <xdr:rowOff>85725</xdr:rowOff>
        </xdr:from>
        <xdr:to>
          <xdr:col>5</xdr:col>
          <xdr:colOff>28575</xdr:colOff>
          <xdr:row>98</xdr:row>
          <xdr:rowOff>304800</xdr:rowOff>
        </xdr:to>
        <xdr:sp macro="" textlink="">
          <xdr:nvSpPr>
            <xdr:cNvPr id="8458" name="Check Box 266" hidden="1">
              <a:extLst>
                <a:ext uri="{63B3BB69-23CF-44E3-9099-C40C66FF867C}">
                  <a14:compatExt spid="_x0000_s8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98</xdr:row>
          <xdr:rowOff>85725</xdr:rowOff>
        </xdr:from>
        <xdr:to>
          <xdr:col>6</xdr:col>
          <xdr:colOff>28575</xdr:colOff>
          <xdr:row>98</xdr:row>
          <xdr:rowOff>304800</xdr:rowOff>
        </xdr:to>
        <xdr:sp macro="" textlink="">
          <xdr:nvSpPr>
            <xdr:cNvPr id="8459" name="Check Box 267" hidden="1">
              <a:extLst>
                <a:ext uri="{63B3BB69-23CF-44E3-9099-C40C66FF867C}">
                  <a14:compatExt spid="_x0000_s8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98</xdr:row>
          <xdr:rowOff>85725</xdr:rowOff>
        </xdr:from>
        <xdr:to>
          <xdr:col>7</xdr:col>
          <xdr:colOff>28575</xdr:colOff>
          <xdr:row>98</xdr:row>
          <xdr:rowOff>304800</xdr:rowOff>
        </xdr:to>
        <xdr:sp macro="" textlink="">
          <xdr:nvSpPr>
            <xdr:cNvPr id="8460" name="Check Box 268" hidden="1">
              <a:extLst>
                <a:ext uri="{63B3BB69-23CF-44E3-9099-C40C66FF867C}">
                  <a14:compatExt spid="_x0000_s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99</xdr:row>
          <xdr:rowOff>85725</xdr:rowOff>
        </xdr:from>
        <xdr:to>
          <xdr:col>4</xdr:col>
          <xdr:colOff>28575</xdr:colOff>
          <xdr:row>99</xdr:row>
          <xdr:rowOff>304800</xdr:rowOff>
        </xdr:to>
        <xdr:sp macro="" textlink="">
          <xdr:nvSpPr>
            <xdr:cNvPr id="8461" name="Check Box 269" hidden="1">
              <a:extLst>
                <a:ext uri="{63B3BB69-23CF-44E3-9099-C40C66FF867C}">
                  <a14:compatExt spid="_x0000_s8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99</xdr:row>
          <xdr:rowOff>85725</xdr:rowOff>
        </xdr:from>
        <xdr:to>
          <xdr:col>5</xdr:col>
          <xdr:colOff>28575</xdr:colOff>
          <xdr:row>99</xdr:row>
          <xdr:rowOff>304800</xdr:rowOff>
        </xdr:to>
        <xdr:sp macro="" textlink="">
          <xdr:nvSpPr>
            <xdr:cNvPr id="8462" name="Check Box 270" hidden="1">
              <a:extLst>
                <a:ext uri="{63B3BB69-23CF-44E3-9099-C40C66FF867C}">
                  <a14:compatExt spid="_x0000_s8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99</xdr:row>
          <xdr:rowOff>85725</xdr:rowOff>
        </xdr:from>
        <xdr:to>
          <xdr:col>6</xdr:col>
          <xdr:colOff>28575</xdr:colOff>
          <xdr:row>99</xdr:row>
          <xdr:rowOff>304800</xdr:rowOff>
        </xdr:to>
        <xdr:sp macro="" textlink="">
          <xdr:nvSpPr>
            <xdr:cNvPr id="8463" name="Check Box 271" hidden="1">
              <a:extLst>
                <a:ext uri="{63B3BB69-23CF-44E3-9099-C40C66FF867C}">
                  <a14:compatExt spid="_x0000_s8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99</xdr:row>
          <xdr:rowOff>85725</xdr:rowOff>
        </xdr:from>
        <xdr:to>
          <xdr:col>7</xdr:col>
          <xdr:colOff>28575</xdr:colOff>
          <xdr:row>99</xdr:row>
          <xdr:rowOff>304800</xdr:rowOff>
        </xdr:to>
        <xdr:sp macro="" textlink="">
          <xdr:nvSpPr>
            <xdr:cNvPr id="8464" name="Check Box 272" hidden="1">
              <a:extLst>
                <a:ext uri="{63B3BB69-23CF-44E3-9099-C40C66FF867C}">
                  <a14:compatExt spid="_x0000_s8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100</xdr:row>
          <xdr:rowOff>85725</xdr:rowOff>
        </xdr:from>
        <xdr:to>
          <xdr:col>4</xdr:col>
          <xdr:colOff>28575</xdr:colOff>
          <xdr:row>100</xdr:row>
          <xdr:rowOff>304800</xdr:rowOff>
        </xdr:to>
        <xdr:sp macro="" textlink="">
          <xdr:nvSpPr>
            <xdr:cNvPr id="8465" name="Check Box 273" hidden="1">
              <a:extLst>
                <a:ext uri="{63B3BB69-23CF-44E3-9099-C40C66FF867C}">
                  <a14:compatExt spid="_x0000_s8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100</xdr:row>
          <xdr:rowOff>85725</xdr:rowOff>
        </xdr:from>
        <xdr:to>
          <xdr:col>5</xdr:col>
          <xdr:colOff>28575</xdr:colOff>
          <xdr:row>100</xdr:row>
          <xdr:rowOff>304800</xdr:rowOff>
        </xdr:to>
        <xdr:sp macro="" textlink="">
          <xdr:nvSpPr>
            <xdr:cNvPr id="8466" name="Check Box 274" hidden="1">
              <a:extLst>
                <a:ext uri="{63B3BB69-23CF-44E3-9099-C40C66FF867C}">
                  <a14:compatExt spid="_x0000_s8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100</xdr:row>
          <xdr:rowOff>85725</xdr:rowOff>
        </xdr:from>
        <xdr:to>
          <xdr:col>6</xdr:col>
          <xdr:colOff>28575</xdr:colOff>
          <xdr:row>100</xdr:row>
          <xdr:rowOff>304800</xdr:rowOff>
        </xdr:to>
        <xdr:sp macro="" textlink="">
          <xdr:nvSpPr>
            <xdr:cNvPr id="8467" name="Check Box 275" hidden="1">
              <a:extLst>
                <a:ext uri="{63B3BB69-23CF-44E3-9099-C40C66FF867C}">
                  <a14:compatExt spid="_x0000_s8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100</xdr:row>
          <xdr:rowOff>85725</xdr:rowOff>
        </xdr:from>
        <xdr:to>
          <xdr:col>7</xdr:col>
          <xdr:colOff>28575</xdr:colOff>
          <xdr:row>100</xdr:row>
          <xdr:rowOff>304800</xdr:rowOff>
        </xdr:to>
        <xdr:sp macro="" textlink="">
          <xdr:nvSpPr>
            <xdr:cNvPr id="8468" name="Check Box 276" hidden="1">
              <a:extLst>
                <a:ext uri="{63B3BB69-23CF-44E3-9099-C40C66FF867C}">
                  <a14:compatExt spid="_x0000_s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101</xdr:row>
          <xdr:rowOff>85725</xdr:rowOff>
        </xdr:from>
        <xdr:to>
          <xdr:col>4</xdr:col>
          <xdr:colOff>28575</xdr:colOff>
          <xdr:row>101</xdr:row>
          <xdr:rowOff>304800</xdr:rowOff>
        </xdr:to>
        <xdr:sp macro="" textlink="">
          <xdr:nvSpPr>
            <xdr:cNvPr id="8469" name="Check Box 277" hidden="1">
              <a:extLst>
                <a:ext uri="{63B3BB69-23CF-44E3-9099-C40C66FF867C}">
                  <a14:compatExt spid="_x0000_s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101</xdr:row>
          <xdr:rowOff>85725</xdr:rowOff>
        </xdr:from>
        <xdr:to>
          <xdr:col>5</xdr:col>
          <xdr:colOff>28575</xdr:colOff>
          <xdr:row>101</xdr:row>
          <xdr:rowOff>304800</xdr:rowOff>
        </xdr:to>
        <xdr:sp macro="" textlink="">
          <xdr:nvSpPr>
            <xdr:cNvPr id="8470" name="Check Box 278" hidden="1">
              <a:extLst>
                <a:ext uri="{63B3BB69-23CF-44E3-9099-C40C66FF867C}">
                  <a14:compatExt spid="_x0000_s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101</xdr:row>
          <xdr:rowOff>85725</xdr:rowOff>
        </xdr:from>
        <xdr:to>
          <xdr:col>6</xdr:col>
          <xdr:colOff>28575</xdr:colOff>
          <xdr:row>101</xdr:row>
          <xdr:rowOff>304800</xdr:rowOff>
        </xdr:to>
        <xdr:sp macro="" textlink="">
          <xdr:nvSpPr>
            <xdr:cNvPr id="8471" name="Check Box 279" hidden="1">
              <a:extLst>
                <a:ext uri="{63B3BB69-23CF-44E3-9099-C40C66FF867C}">
                  <a14:compatExt spid="_x0000_s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101</xdr:row>
          <xdr:rowOff>85725</xdr:rowOff>
        </xdr:from>
        <xdr:to>
          <xdr:col>7</xdr:col>
          <xdr:colOff>28575</xdr:colOff>
          <xdr:row>101</xdr:row>
          <xdr:rowOff>304800</xdr:rowOff>
        </xdr:to>
        <xdr:sp macro="" textlink="">
          <xdr:nvSpPr>
            <xdr:cNvPr id="8472" name="Check Box 280" hidden="1">
              <a:extLst>
                <a:ext uri="{63B3BB69-23CF-44E3-9099-C40C66FF867C}">
                  <a14:compatExt spid="_x0000_s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102</xdr:row>
          <xdr:rowOff>85725</xdr:rowOff>
        </xdr:from>
        <xdr:to>
          <xdr:col>4</xdr:col>
          <xdr:colOff>28575</xdr:colOff>
          <xdr:row>102</xdr:row>
          <xdr:rowOff>304800</xdr:rowOff>
        </xdr:to>
        <xdr:sp macro="" textlink="">
          <xdr:nvSpPr>
            <xdr:cNvPr id="8473" name="Check Box 281" hidden="1">
              <a:extLst>
                <a:ext uri="{63B3BB69-23CF-44E3-9099-C40C66FF867C}">
                  <a14:compatExt spid="_x0000_s8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102</xdr:row>
          <xdr:rowOff>85725</xdr:rowOff>
        </xdr:from>
        <xdr:to>
          <xdr:col>5</xdr:col>
          <xdr:colOff>28575</xdr:colOff>
          <xdr:row>102</xdr:row>
          <xdr:rowOff>304800</xdr:rowOff>
        </xdr:to>
        <xdr:sp macro="" textlink="">
          <xdr:nvSpPr>
            <xdr:cNvPr id="8474" name="Check Box 282" hidden="1">
              <a:extLst>
                <a:ext uri="{63B3BB69-23CF-44E3-9099-C40C66FF867C}">
                  <a14:compatExt spid="_x0000_s8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102</xdr:row>
          <xdr:rowOff>85725</xdr:rowOff>
        </xdr:from>
        <xdr:to>
          <xdr:col>6</xdr:col>
          <xdr:colOff>28575</xdr:colOff>
          <xdr:row>102</xdr:row>
          <xdr:rowOff>304800</xdr:rowOff>
        </xdr:to>
        <xdr:sp macro="" textlink="">
          <xdr:nvSpPr>
            <xdr:cNvPr id="8475" name="Check Box 283" hidden="1">
              <a:extLst>
                <a:ext uri="{63B3BB69-23CF-44E3-9099-C40C66FF867C}">
                  <a14:compatExt spid="_x0000_s8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102</xdr:row>
          <xdr:rowOff>85725</xdr:rowOff>
        </xdr:from>
        <xdr:to>
          <xdr:col>7</xdr:col>
          <xdr:colOff>28575</xdr:colOff>
          <xdr:row>102</xdr:row>
          <xdr:rowOff>304800</xdr:rowOff>
        </xdr:to>
        <xdr:sp macro="" textlink="">
          <xdr:nvSpPr>
            <xdr:cNvPr id="8476" name="Check Box 284" hidden="1">
              <a:extLst>
                <a:ext uri="{63B3BB69-23CF-44E3-9099-C40C66FF867C}">
                  <a14:compatExt spid="_x0000_s8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103</xdr:row>
          <xdr:rowOff>85725</xdr:rowOff>
        </xdr:from>
        <xdr:to>
          <xdr:col>4</xdr:col>
          <xdr:colOff>28575</xdr:colOff>
          <xdr:row>103</xdr:row>
          <xdr:rowOff>304800</xdr:rowOff>
        </xdr:to>
        <xdr:sp macro="" textlink="">
          <xdr:nvSpPr>
            <xdr:cNvPr id="8477" name="Check Box 285" hidden="1">
              <a:extLst>
                <a:ext uri="{63B3BB69-23CF-44E3-9099-C40C66FF867C}">
                  <a14:compatExt spid="_x0000_s8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103</xdr:row>
          <xdr:rowOff>85725</xdr:rowOff>
        </xdr:from>
        <xdr:to>
          <xdr:col>5</xdr:col>
          <xdr:colOff>28575</xdr:colOff>
          <xdr:row>103</xdr:row>
          <xdr:rowOff>304800</xdr:rowOff>
        </xdr:to>
        <xdr:sp macro="" textlink="">
          <xdr:nvSpPr>
            <xdr:cNvPr id="8478" name="Check Box 286" hidden="1">
              <a:extLst>
                <a:ext uri="{63B3BB69-23CF-44E3-9099-C40C66FF867C}">
                  <a14:compatExt spid="_x0000_s8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103</xdr:row>
          <xdr:rowOff>85725</xdr:rowOff>
        </xdr:from>
        <xdr:to>
          <xdr:col>6</xdr:col>
          <xdr:colOff>28575</xdr:colOff>
          <xdr:row>103</xdr:row>
          <xdr:rowOff>304800</xdr:rowOff>
        </xdr:to>
        <xdr:sp macro="" textlink="">
          <xdr:nvSpPr>
            <xdr:cNvPr id="8479" name="Check Box 287" hidden="1">
              <a:extLst>
                <a:ext uri="{63B3BB69-23CF-44E3-9099-C40C66FF867C}">
                  <a14:compatExt spid="_x0000_s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103</xdr:row>
          <xdr:rowOff>85725</xdr:rowOff>
        </xdr:from>
        <xdr:to>
          <xdr:col>7</xdr:col>
          <xdr:colOff>28575</xdr:colOff>
          <xdr:row>103</xdr:row>
          <xdr:rowOff>304800</xdr:rowOff>
        </xdr:to>
        <xdr:sp macro="" textlink="">
          <xdr:nvSpPr>
            <xdr:cNvPr id="8480" name="Check Box 288" hidden="1">
              <a:extLst>
                <a:ext uri="{63B3BB69-23CF-44E3-9099-C40C66FF867C}">
                  <a14:compatExt spid="_x0000_s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7</xdr:col>
      <xdr:colOff>340178</xdr:colOff>
      <xdr:row>9</xdr:row>
      <xdr:rowOff>258537</xdr:rowOff>
    </xdr:from>
    <xdr:to>
      <xdr:col>13</xdr:col>
      <xdr:colOff>435429</xdr:colOff>
      <xdr:row>13</xdr:row>
      <xdr:rowOff>95251</xdr:rowOff>
    </xdr:to>
    <xdr:sp macro="" textlink="">
      <xdr:nvSpPr>
        <xdr:cNvPr id="2" name="Toelichting met afgeronde rechthoek 1"/>
        <xdr:cNvSpPr/>
      </xdr:nvSpPr>
      <xdr:spPr>
        <a:xfrm>
          <a:off x="3184071" y="2639787"/>
          <a:ext cx="2789465" cy="1360714"/>
        </a:xfrm>
        <a:prstGeom prst="wedgeRoundRectCallout">
          <a:avLst>
            <a:gd name="adj1" fmla="val -66687"/>
            <a:gd name="adj2" fmla="val 930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2000"/>
            <a:t>alleen het onderdeel 'Leervermogen' is actief in deze demo</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180975</xdr:colOff>
      <xdr:row>33</xdr:row>
      <xdr:rowOff>0</xdr:rowOff>
    </xdr:from>
    <xdr:to>
      <xdr:col>5</xdr:col>
      <xdr:colOff>257175</xdr:colOff>
      <xdr:row>34</xdr:row>
      <xdr:rowOff>57150</xdr:rowOff>
    </xdr:to>
    <xdr:sp macro="" textlink="">
      <xdr:nvSpPr>
        <xdr:cNvPr id="25601" name="Text Box 1"/>
        <xdr:cNvSpPr txBox="1">
          <a:spLocks noChangeArrowheads="1"/>
        </xdr:cNvSpPr>
      </xdr:nvSpPr>
      <xdr:spPr bwMode="auto">
        <a:xfrm>
          <a:off x="3067050" y="6991350"/>
          <a:ext cx="76200" cy="200025"/>
        </a:xfrm>
        <a:prstGeom prst="rect">
          <a:avLst/>
        </a:prstGeom>
        <a:noFill/>
        <a:ln w="9525">
          <a:noFill/>
          <a:miter lim="800000"/>
          <a:headEnd/>
          <a:tailEnd/>
        </a:ln>
      </xdr:spPr>
    </xdr:sp>
    <xdr:clientData/>
  </xdr:twoCellAnchor>
  <xdr:twoCellAnchor editAs="oneCell">
    <xdr:from>
      <xdr:col>5</xdr:col>
      <xdr:colOff>180975</xdr:colOff>
      <xdr:row>34</xdr:row>
      <xdr:rowOff>0</xdr:rowOff>
    </xdr:from>
    <xdr:to>
      <xdr:col>5</xdr:col>
      <xdr:colOff>257175</xdr:colOff>
      <xdr:row>35</xdr:row>
      <xdr:rowOff>57150</xdr:rowOff>
    </xdr:to>
    <xdr:sp macro="" textlink="">
      <xdr:nvSpPr>
        <xdr:cNvPr id="25602" name="Text Box 3"/>
        <xdr:cNvSpPr txBox="1">
          <a:spLocks noChangeArrowheads="1"/>
        </xdr:cNvSpPr>
      </xdr:nvSpPr>
      <xdr:spPr bwMode="auto">
        <a:xfrm>
          <a:off x="3067050" y="7134225"/>
          <a:ext cx="76200" cy="200025"/>
        </a:xfrm>
        <a:prstGeom prst="rect">
          <a:avLst/>
        </a:prstGeom>
        <a:noFill/>
        <a:ln w="9525">
          <a:noFill/>
          <a:miter lim="800000"/>
          <a:headEnd/>
          <a:tailEnd/>
        </a:ln>
      </xdr:spPr>
    </xdr:sp>
    <xdr:clientData/>
  </xdr:twoCellAnchor>
  <xdr:twoCellAnchor editAs="oneCell">
    <xdr:from>
      <xdr:col>5</xdr:col>
      <xdr:colOff>180975</xdr:colOff>
      <xdr:row>34</xdr:row>
      <xdr:rowOff>0</xdr:rowOff>
    </xdr:from>
    <xdr:to>
      <xdr:col>5</xdr:col>
      <xdr:colOff>257175</xdr:colOff>
      <xdr:row>35</xdr:row>
      <xdr:rowOff>57150</xdr:rowOff>
    </xdr:to>
    <xdr:sp macro="" textlink="">
      <xdr:nvSpPr>
        <xdr:cNvPr id="25603" name="Text Box 4"/>
        <xdr:cNvSpPr txBox="1">
          <a:spLocks noChangeArrowheads="1"/>
        </xdr:cNvSpPr>
      </xdr:nvSpPr>
      <xdr:spPr bwMode="auto">
        <a:xfrm>
          <a:off x="3067050" y="7134225"/>
          <a:ext cx="76200" cy="200025"/>
        </a:xfrm>
        <a:prstGeom prst="rect">
          <a:avLst/>
        </a:prstGeom>
        <a:noFill/>
        <a:ln w="9525">
          <a:noFill/>
          <a:miter lim="800000"/>
          <a:headEnd/>
          <a:tailEnd/>
        </a:ln>
      </xdr:spPr>
    </xdr:sp>
    <xdr:clientData/>
  </xdr:twoCellAnchor>
  <xdr:twoCellAnchor editAs="oneCell">
    <xdr:from>
      <xdr:col>5</xdr:col>
      <xdr:colOff>180975</xdr:colOff>
      <xdr:row>35</xdr:row>
      <xdr:rowOff>0</xdr:rowOff>
    </xdr:from>
    <xdr:to>
      <xdr:col>5</xdr:col>
      <xdr:colOff>257175</xdr:colOff>
      <xdr:row>36</xdr:row>
      <xdr:rowOff>57150</xdr:rowOff>
    </xdr:to>
    <xdr:sp macro="" textlink="">
      <xdr:nvSpPr>
        <xdr:cNvPr id="25604" name="Text Box 5"/>
        <xdr:cNvSpPr txBox="1">
          <a:spLocks noChangeArrowheads="1"/>
        </xdr:cNvSpPr>
      </xdr:nvSpPr>
      <xdr:spPr bwMode="auto">
        <a:xfrm>
          <a:off x="3067050" y="7277100"/>
          <a:ext cx="76200" cy="200025"/>
        </a:xfrm>
        <a:prstGeom prst="rect">
          <a:avLst/>
        </a:prstGeom>
        <a:noFill/>
        <a:ln w="9525">
          <a:noFill/>
          <a:miter lim="800000"/>
          <a:headEnd/>
          <a:tailEnd/>
        </a:ln>
      </xdr:spPr>
    </xdr:sp>
    <xdr:clientData/>
  </xdr:twoCellAnchor>
  <xdr:twoCellAnchor editAs="oneCell">
    <xdr:from>
      <xdr:col>5</xdr:col>
      <xdr:colOff>180975</xdr:colOff>
      <xdr:row>35</xdr:row>
      <xdr:rowOff>0</xdr:rowOff>
    </xdr:from>
    <xdr:to>
      <xdr:col>5</xdr:col>
      <xdr:colOff>257175</xdr:colOff>
      <xdr:row>36</xdr:row>
      <xdr:rowOff>57150</xdr:rowOff>
    </xdr:to>
    <xdr:sp macro="" textlink="">
      <xdr:nvSpPr>
        <xdr:cNvPr id="25605" name="Text Box 6"/>
        <xdr:cNvSpPr txBox="1">
          <a:spLocks noChangeArrowheads="1"/>
        </xdr:cNvSpPr>
      </xdr:nvSpPr>
      <xdr:spPr bwMode="auto">
        <a:xfrm>
          <a:off x="3067050" y="7277100"/>
          <a:ext cx="76200" cy="200025"/>
        </a:xfrm>
        <a:prstGeom prst="rect">
          <a:avLst/>
        </a:prstGeom>
        <a:noFill/>
        <a:ln w="9525">
          <a:noFill/>
          <a:miter lim="800000"/>
          <a:headEnd/>
          <a:tailEnd/>
        </a:ln>
      </xdr:spPr>
    </xdr:sp>
    <xdr:clientData/>
  </xdr:twoCellAnchor>
  <xdr:twoCellAnchor editAs="oneCell">
    <xdr:from>
      <xdr:col>5</xdr:col>
      <xdr:colOff>180975</xdr:colOff>
      <xdr:row>35</xdr:row>
      <xdr:rowOff>0</xdr:rowOff>
    </xdr:from>
    <xdr:to>
      <xdr:col>5</xdr:col>
      <xdr:colOff>257175</xdr:colOff>
      <xdr:row>36</xdr:row>
      <xdr:rowOff>57150</xdr:rowOff>
    </xdr:to>
    <xdr:sp macro="" textlink="">
      <xdr:nvSpPr>
        <xdr:cNvPr id="25606" name="Text Box 7"/>
        <xdr:cNvSpPr txBox="1">
          <a:spLocks noChangeArrowheads="1"/>
        </xdr:cNvSpPr>
      </xdr:nvSpPr>
      <xdr:spPr bwMode="auto">
        <a:xfrm>
          <a:off x="3067050" y="7277100"/>
          <a:ext cx="76200" cy="200025"/>
        </a:xfrm>
        <a:prstGeom prst="rect">
          <a:avLst/>
        </a:prstGeom>
        <a:noFill/>
        <a:ln w="9525">
          <a:noFill/>
          <a:miter lim="800000"/>
          <a:headEnd/>
          <a:tailEnd/>
        </a:ln>
      </xdr:spPr>
    </xdr:sp>
    <xdr:clientData/>
  </xdr:twoCellAnchor>
  <xdr:twoCellAnchor editAs="oneCell">
    <xdr:from>
      <xdr:col>5</xdr:col>
      <xdr:colOff>180975</xdr:colOff>
      <xdr:row>36</xdr:row>
      <xdr:rowOff>0</xdr:rowOff>
    </xdr:from>
    <xdr:to>
      <xdr:col>5</xdr:col>
      <xdr:colOff>257175</xdr:colOff>
      <xdr:row>37</xdr:row>
      <xdr:rowOff>38100</xdr:rowOff>
    </xdr:to>
    <xdr:sp macro="" textlink="">
      <xdr:nvSpPr>
        <xdr:cNvPr id="25607" name="Text Box 8"/>
        <xdr:cNvSpPr txBox="1">
          <a:spLocks noChangeArrowheads="1"/>
        </xdr:cNvSpPr>
      </xdr:nvSpPr>
      <xdr:spPr bwMode="auto">
        <a:xfrm>
          <a:off x="3067050" y="7419975"/>
          <a:ext cx="76200" cy="200025"/>
        </a:xfrm>
        <a:prstGeom prst="rect">
          <a:avLst/>
        </a:prstGeom>
        <a:noFill/>
        <a:ln w="9525">
          <a:noFill/>
          <a:miter lim="800000"/>
          <a:headEnd/>
          <a:tailEnd/>
        </a:ln>
      </xdr:spPr>
    </xdr:sp>
    <xdr:clientData/>
  </xdr:twoCellAnchor>
  <xdr:twoCellAnchor editAs="oneCell">
    <xdr:from>
      <xdr:col>5</xdr:col>
      <xdr:colOff>180975</xdr:colOff>
      <xdr:row>36</xdr:row>
      <xdr:rowOff>0</xdr:rowOff>
    </xdr:from>
    <xdr:to>
      <xdr:col>5</xdr:col>
      <xdr:colOff>257175</xdr:colOff>
      <xdr:row>37</xdr:row>
      <xdr:rowOff>38100</xdr:rowOff>
    </xdr:to>
    <xdr:sp macro="" textlink="">
      <xdr:nvSpPr>
        <xdr:cNvPr id="25608" name="Text Box 9"/>
        <xdr:cNvSpPr txBox="1">
          <a:spLocks noChangeArrowheads="1"/>
        </xdr:cNvSpPr>
      </xdr:nvSpPr>
      <xdr:spPr bwMode="auto">
        <a:xfrm>
          <a:off x="3067050" y="7419975"/>
          <a:ext cx="76200" cy="200025"/>
        </a:xfrm>
        <a:prstGeom prst="rect">
          <a:avLst/>
        </a:prstGeom>
        <a:noFill/>
        <a:ln w="9525">
          <a:noFill/>
          <a:miter lim="800000"/>
          <a:headEnd/>
          <a:tailEnd/>
        </a:ln>
      </xdr:spPr>
    </xdr:sp>
    <xdr:clientData/>
  </xdr:twoCellAnchor>
  <xdr:twoCellAnchor editAs="oneCell">
    <xdr:from>
      <xdr:col>5</xdr:col>
      <xdr:colOff>180975</xdr:colOff>
      <xdr:row>36</xdr:row>
      <xdr:rowOff>0</xdr:rowOff>
    </xdr:from>
    <xdr:to>
      <xdr:col>5</xdr:col>
      <xdr:colOff>257175</xdr:colOff>
      <xdr:row>37</xdr:row>
      <xdr:rowOff>38100</xdr:rowOff>
    </xdr:to>
    <xdr:sp macro="" textlink="">
      <xdr:nvSpPr>
        <xdr:cNvPr id="25609" name="Text Box 10"/>
        <xdr:cNvSpPr txBox="1">
          <a:spLocks noChangeArrowheads="1"/>
        </xdr:cNvSpPr>
      </xdr:nvSpPr>
      <xdr:spPr bwMode="auto">
        <a:xfrm>
          <a:off x="3067050" y="7419975"/>
          <a:ext cx="76200" cy="200025"/>
        </a:xfrm>
        <a:prstGeom prst="rect">
          <a:avLst/>
        </a:prstGeom>
        <a:noFill/>
        <a:ln w="9525">
          <a:noFill/>
          <a:miter lim="800000"/>
          <a:headEnd/>
          <a:tailEnd/>
        </a:ln>
      </xdr:spPr>
    </xdr:sp>
    <xdr:clientData/>
  </xdr:twoCellAnchor>
  <xdr:twoCellAnchor editAs="oneCell">
    <xdr:from>
      <xdr:col>5</xdr:col>
      <xdr:colOff>180975</xdr:colOff>
      <xdr:row>36</xdr:row>
      <xdr:rowOff>0</xdr:rowOff>
    </xdr:from>
    <xdr:to>
      <xdr:col>5</xdr:col>
      <xdr:colOff>257175</xdr:colOff>
      <xdr:row>37</xdr:row>
      <xdr:rowOff>38100</xdr:rowOff>
    </xdr:to>
    <xdr:sp macro="" textlink="">
      <xdr:nvSpPr>
        <xdr:cNvPr id="25610" name="Text Box 11"/>
        <xdr:cNvSpPr txBox="1">
          <a:spLocks noChangeArrowheads="1"/>
        </xdr:cNvSpPr>
      </xdr:nvSpPr>
      <xdr:spPr bwMode="auto">
        <a:xfrm>
          <a:off x="3067050" y="7419975"/>
          <a:ext cx="76200" cy="200025"/>
        </a:xfrm>
        <a:prstGeom prst="rect">
          <a:avLst/>
        </a:prstGeom>
        <a:noFill/>
        <a:ln w="9525">
          <a:noFill/>
          <a:miter lim="800000"/>
          <a:headEnd/>
          <a:tailEnd/>
        </a:ln>
      </xdr:spPr>
    </xdr:sp>
    <xdr:clientData/>
  </xdr:twoCellAnchor>
  <xdr:twoCellAnchor editAs="oneCell">
    <xdr:from>
      <xdr:col>5</xdr:col>
      <xdr:colOff>180975</xdr:colOff>
      <xdr:row>37</xdr:row>
      <xdr:rowOff>0</xdr:rowOff>
    </xdr:from>
    <xdr:to>
      <xdr:col>5</xdr:col>
      <xdr:colOff>257175</xdr:colOff>
      <xdr:row>38</xdr:row>
      <xdr:rowOff>28575</xdr:rowOff>
    </xdr:to>
    <xdr:sp macro="" textlink="">
      <xdr:nvSpPr>
        <xdr:cNvPr id="25611" name="Text Box 12"/>
        <xdr:cNvSpPr txBox="1">
          <a:spLocks noChangeArrowheads="1"/>
        </xdr:cNvSpPr>
      </xdr:nvSpPr>
      <xdr:spPr bwMode="auto">
        <a:xfrm>
          <a:off x="3067050" y="7581900"/>
          <a:ext cx="76200" cy="200025"/>
        </a:xfrm>
        <a:prstGeom prst="rect">
          <a:avLst/>
        </a:prstGeom>
        <a:noFill/>
        <a:ln w="9525">
          <a:noFill/>
          <a:miter lim="800000"/>
          <a:headEnd/>
          <a:tailEnd/>
        </a:ln>
      </xdr:spPr>
    </xdr:sp>
    <xdr:clientData/>
  </xdr:twoCellAnchor>
  <xdr:twoCellAnchor editAs="oneCell">
    <xdr:from>
      <xdr:col>5</xdr:col>
      <xdr:colOff>180975</xdr:colOff>
      <xdr:row>37</xdr:row>
      <xdr:rowOff>0</xdr:rowOff>
    </xdr:from>
    <xdr:to>
      <xdr:col>5</xdr:col>
      <xdr:colOff>257175</xdr:colOff>
      <xdr:row>38</xdr:row>
      <xdr:rowOff>28575</xdr:rowOff>
    </xdr:to>
    <xdr:sp macro="" textlink="">
      <xdr:nvSpPr>
        <xdr:cNvPr id="25612" name="Text Box 13"/>
        <xdr:cNvSpPr txBox="1">
          <a:spLocks noChangeArrowheads="1"/>
        </xdr:cNvSpPr>
      </xdr:nvSpPr>
      <xdr:spPr bwMode="auto">
        <a:xfrm>
          <a:off x="3067050" y="7581900"/>
          <a:ext cx="76200" cy="200025"/>
        </a:xfrm>
        <a:prstGeom prst="rect">
          <a:avLst/>
        </a:prstGeom>
        <a:noFill/>
        <a:ln w="9525">
          <a:noFill/>
          <a:miter lim="800000"/>
          <a:headEnd/>
          <a:tailEnd/>
        </a:ln>
      </xdr:spPr>
    </xdr:sp>
    <xdr:clientData/>
  </xdr:twoCellAnchor>
  <xdr:twoCellAnchor editAs="oneCell">
    <xdr:from>
      <xdr:col>5</xdr:col>
      <xdr:colOff>180975</xdr:colOff>
      <xdr:row>37</xdr:row>
      <xdr:rowOff>0</xdr:rowOff>
    </xdr:from>
    <xdr:to>
      <xdr:col>5</xdr:col>
      <xdr:colOff>257175</xdr:colOff>
      <xdr:row>38</xdr:row>
      <xdr:rowOff>28575</xdr:rowOff>
    </xdr:to>
    <xdr:sp macro="" textlink="">
      <xdr:nvSpPr>
        <xdr:cNvPr id="25613" name="Text Box 14"/>
        <xdr:cNvSpPr txBox="1">
          <a:spLocks noChangeArrowheads="1"/>
        </xdr:cNvSpPr>
      </xdr:nvSpPr>
      <xdr:spPr bwMode="auto">
        <a:xfrm>
          <a:off x="3067050" y="7581900"/>
          <a:ext cx="76200" cy="200025"/>
        </a:xfrm>
        <a:prstGeom prst="rect">
          <a:avLst/>
        </a:prstGeom>
        <a:noFill/>
        <a:ln w="9525">
          <a:noFill/>
          <a:miter lim="800000"/>
          <a:headEnd/>
          <a:tailEnd/>
        </a:ln>
      </xdr:spPr>
    </xdr:sp>
    <xdr:clientData/>
  </xdr:twoCellAnchor>
  <xdr:twoCellAnchor editAs="oneCell">
    <xdr:from>
      <xdr:col>5</xdr:col>
      <xdr:colOff>180975</xdr:colOff>
      <xdr:row>37</xdr:row>
      <xdr:rowOff>0</xdr:rowOff>
    </xdr:from>
    <xdr:to>
      <xdr:col>5</xdr:col>
      <xdr:colOff>257175</xdr:colOff>
      <xdr:row>38</xdr:row>
      <xdr:rowOff>28575</xdr:rowOff>
    </xdr:to>
    <xdr:sp macro="" textlink="">
      <xdr:nvSpPr>
        <xdr:cNvPr id="25614" name="Text Box 15"/>
        <xdr:cNvSpPr txBox="1">
          <a:spLocks noChangeArrowheads="1"/>
        </xdr:cNvSpPr>
      </xdr:nvSpPr>
      <xdr:spPr bwMode="auto">
        <a:xfrm>
          <a:off x="3067050" y="7581900"/>
          <a:ext cx="76200" cy="200025"/>
        </a:xfrm>
        <a:prstGeom prst="rect">
          <a:avLst/>
        </a:prstGeom>
        <a:noFill/>
        <a:ln w="9525">
          <a:noFill/>
          <a:miter lim="800000"/>
          <a:headEnd/>
          <a:tailEnd/>
        </a:ln>
      </xdr:spPr>
    </xdr:sp>
    <xdr:clientData/>
  </xdr:twoCellAnchor>
  <xdr:twoCellAnchor editAs="oneCell">
    <xdr:from>
      <xdr:col>5</xdr:col>
      <xdr:colOff>180975</xdr:colOff>
      <xdr:row>37</xdr:row>
      <xdr:rowOff>0</xdr:rowOff>
    </xdr:from>
    <xdr:to>
      <xdr:col>5</xdr:col>
      <xdr:colOff>257175</xdr:colOff>
      <xdr:row>38</xdr:row>
      <xdr:rowOff>28575</xdr:rowOff>
    </xdr:to>
    <xdr:sp macro="" textlink="">
      <xdr:nvSpPr>
        <xdr:cNvPr id="25615" name="Text Box 16"/>
        <xdr:cNvSpPr txBox="1">
          <a:spLocks noChangeArrowheads="1"/>
        </xdr:cNvSpPr>
      </xdr:nvSpPr>
      <xdr:spPr bwMode="auto">
        <a:xfrm>
          <a:off x="3067050" y="7581900"/>
          <a:ext cx="76200" cy="200025"/>
        </a:xfrm>
        <a:prstGeom prst="rect">
          <a:avLst/>
        </a:prstGeom>
        <a:noFill/>
        <a:ln w="9525">
          <a:noFill/>
          <a:miter lim="800000"/>
          <a:headEnd/>
          <a:tailEnd/>
        </a:ln>
      </xdr:spPr>
    </xdr:sp>
    <xdr:clientData/>
  </xdr:twoCellAnchor>
  <xdr:twoCellAnchor editAs="oneCell">
    <xdr:from>
      <xdr:col>5</xdr:col>
      <xdr:colOff>180975</xdr:colOff>
      <xdr:row>38</xdr:row>
      <xdr:rowOff>0</xdr:rowOff>
    </xdr:from>
    <xdr:to>
      <xdr:col>5</xdr:col>
      <xdr:colOff>257175</xdr:colOff>
      <xdr:row>39</xdr:row>
      <xdr:rowOff>47625</xdr:rowOff>
    </xdr:to>
    <xdr:sp macro="" textlink="">
      <xdr:nvSpPr>
        <xdr:cNvPr id="25616" name="Text Box 17"/>
        <xdr:cNvSpPr txBox="1">
          <a:spLocks noChangeArrowheads="1"/>
        </xdr:cNvSpPr>
      </xdr:nvSpPr>
      <xdr:spPr bwMode="auto">
        <a:xfrm>
          <a:off x="3067050" y="7753350"/>
          <a:ext cx="76200" cy="200025"/>
        </a:xfrm>
        <a:prstGeom prst="rect">
          <a:avLst/>
        </a:prstGeom>
        <a:noFill/>
        <a:ln w="9525">
          <a:noFill/>
          <a:miter lim="800000"/>
          <a:headEnd/>
          <a:tailEnd/>
        </a:ln>
      </xdr:spPr>
    </xdr:sp>
    <xdr:clientData/>
  </xdr:twoCellAnchor>
  <xdr:twoCellAnchor editAs="oneCell">
    <xdr:from>
      <xdr:col>10</xdr:col>
      <xdr:colOff>180975</xdr:colOff>
      <xdr:row>37</xdr:row>
      <xdr:rowOff>0</xdr:rowOff>
    </xdr:from>
    <xdr:to>
      <xdr:col>11</xdr:col>
      <xdr:colOff>9525</xdr:colOff>
      <xdr:row>38</xdr:row>
      <xdr:rowOff>28575</xdr:rowOff>
    </xdr:to>
    <xdr:sp macro="" textlink="">
      <xdr:nvSpPr>
        <xdr:cNvPr id="25617" name="Text Box 18"/>
        <xdr:cNvSpPr txBox="1">
          <a:spLocks noChangeArrowheads="1"/>
        </xdr:cNvSpPr>
      </xdr:nvSpPr>
      <xdr:spPr bwMode="auto">
        <a:xfrm>
          <a:off x="5362575" y="7581900"/>
          <a:ext cx="76200" cy="200025"/>
        </a:xfrm>
        <a:prstGeom prst="rect">
          <a:avLst/>
        </a:prstGeom>
        <a:noFill/>
        <a:ln w="9525">
          <a:noFill/>
          <a:miter lim="800000"/>
          <a:headEnd/>
          <a:tailEnd/>
        </a:ln>
      </xdr:spPr>
    </xdr:sp>
    <xdr:clientData/>
  </xdr:twoCellAnchor>
  <xdr:twoCellAnchor editAs="oneCell">
    <xdr:from>
      <xdr:col>10</xdr:col>
      <xdr:colOff>180975</xdr:colOff>
      <xdr:row>37</xdr:row>
      <xdr:rowOff>0</xdr:rowOff>
    </xdr:from>
    <xdr:to>
      <xdr:col>11</xdr:col>
      <xdr:colOff>9525</xdr:colOff>
      <xdr:row>38</xdr:row>
      <xdr:rowOff>28575</xdr:rowOff>
    </xdr:to>
    <xdr:sp macro="" textlink="">
      <xdr:nvSpPr>
        <xdr:cNvPr id="25618" name="Text Box 19"/>
        <xdr:cNvSpPr txBox="1">
          <a:spLocks noChangeArrowheads="1"/>
        </xdr:cNvSpPr>
      </xdr:nvSpPr>
      <xdr:spPr bwMode="auto">
        <a:xfrm>
          <a:off x="5362575" y="7581900"/>
          <a:ext cx="76200" cy="200025"/>
        </a:xfrm>
        <a:prstGeom prst="rect">
          <a:avLst/>
        </a:prstGeom>
        <a:noFill/>
        <a:ln w="9525">
          <a:noFill/>
          <a:miter lim="800000"/>
          <a:headEnd/>
          <a:tailEnd/>
        </a:ln>
      </xdr:spPr>
    </xdr:sp>
    <xdr:clientData/>
  </xdr:twoCellAnchor>
  <xdr:twoCellAnchor editAs="oneCell">
    <xdr:from>
      <xdr:col>10</xdr:col>
      <xdr:colOff>180975</xdr:colOff>
      <xdr:row>37</xdr:row>
      <xdr:rowOff>0</xdr:rowOff>
    </xdr:from>
    <xdr:to>
      <xdr:col>11</xdr:col>
      <xdr:colOff>9525</xdr:colOff>
      <xdr:row>38</xdr:row>
      <xdr:rowOff>28575</xdr:rowOff>
    </xdr:to>
    <xdr:sp macro="" textlink="">
      <xdr:nvSpPr>
        <xdr:cNvPr id="25619" name="Text Box 20"/>
        <xdr:cNvSpPr txBox="1">
          <a:spLocks noChangeArrowheads="1"/>
        </xdr:cNvSpPr>
      </xdr:nvSpPr>
      <xdr:spPr bwMode="auto">
        <a:xfrm>
          <a:off x="5362575" y="7581900"/>
          <a:ext cx="76200" cy="200025"/>
        </a:xfrm>
        <a:prstGeom prst="rect">
          <a:avLst/>
        </a:prstGeom>
        <a:noFill/>
        <a:ln w="9525">
          <a:noFill/>
          <a:miter lim="800000"/>
          <a:headEnd/>
          <a:tailEnd/>
        </a:ln>
      </xdr:spPr>
    </xdr:sp>
    <xdr:clientData/>
  </xdr:twoCellAnchor>
  <xdr:twoCellAnchor editAs="oneCell">
    <xdr:from>
      <xdr:col>10</xdr:col>
      <xdr:colOff>180975</xdr:colOff>
      <xdr:row>37</xdr:row>
      <xdr:rowOff>0</xdr:rowOff>
    </xdr:from>
    <xdr:to>
      <xdr:col>11</xdr:col>
      <xdr:colOff>9525</xdr:colOff>
      <xdr:row>38</xdr:row>
      <xdr:rowOff>28575</xdr:rowOff>
    </xdr:to>
    <xdr:sp macro="" textlink="">
      <xdr:nvSpPr>
        <xdr:cNvPr id="25620" name="Text Box 21"/>
        <xdr:cNvSpPr txBox="1">
          <a:spLocks noChangeArrowheads="1"/>
        </xdr:cNvSpPr>
      </xdr:nvSpPr>
      <xdr:spPr bwMode="auto">
        <a:xfrm>
          <a:off x="5362575" y="7581900"/>
          <a:ext cx="76200" cy="200025"/>
        </a:xfrm>
        <a:prstGeom prst="rect">
          <a:avLst/>
        </a:prstGeom>
        <a:noFill/>
        <a:ln w="9525">
          <a:noFill/>
          <a:miter lim="800000"/>
          <a:headEnd/>
          <a:tailEnd/>
        </a:ln>
      </xdr:spPr>
    </xdr:sp>
    <xdr:clientData/>
  </xdr:twoCellAnchor>
  <xdr:twoCellAnchor editAs="oneCell">
    <xdr:from>
      <xdr:col>10</xdr:col>
      <xdr:colOff>180975</xdr:colOff>
      <xdr:row>37</xdr:row>
      <xdr:rowOff>0</xdr:rowOff>
    </xdr:from>
    <xdr:to>
      <xdr:col>11</xdr:col>
      <xdr:colOff>9525</xdr:colOff>
      <xdr:row>38</xdr:row>
      <xdr:rowOff>28575</xdr:rowOff>
    </xdr:to>
    <xdr:sp macro="" textlink="">
      <xdr:nvSpPr>
        <xdr:cNvPr id="25621" name="Text Box 22"/>
        <xdr:cNvSpPr txBox="1">
          <a:spLocks noChangeArrowheads="1"/>
        </xdr:cNvSpPr>
      </xdr:nvSpPr>
      <xdr:spPr bwMode="auto">
        <a:xfrm>
          <a:off x="5362575" y="7581900"/>
          <a:ext cx="76200" cy="200025"/>
        </a:xfrm>
        <a:prstGeom prst="rect">
          <a:avLst/>
        </a:prstGeom>
        <a:noFill/>
        <a:ln w="9525">
          <a:noFill/>
          <a:miter lim="800000"/>
          <a:headEnd/>
          <a:tailEnd/>
        </a:ln>
      </xdr:spPr>
    </xdr:sp>
    <xdr:clientData/>
  </xdr:twoCellAnchor>
  <xdr:twoCellAnchor editAs="oneCell">
    <xdr:from>
      <xdr:col>10</xdr:col>
      <xdr:colOff>180975</xdr:colOff>
      <xdr:row>38</xdr:row>
      <xdr:rowOff>0</xdr:rowOff>
    </xdr:from>
    <xdr:to>
      <xdr:col>11</xdr:col>
      <xdr:colOff>9525</xdr:colOff>
      <xdr:row>39</xdr:row>
      <xdr:rowOff>47625</xdr:rowOff>
    </xdr:to>
    <xdr:sp macro="" textlink="">
      <xdr:nvSpPr>
        <xdr:cNvPr id="25622" name="Text Box 23"/>
        <xdr:cNvSpPr txBox="1">
          <a:spLocks noChangeArrowheads="1"/>
        </xdr:cNvSpPr>
      </xdr:nvSpPr>
      <xdr:spPr bwMode="auto">
        <a:xfrm>
          <a:off x="5362575" y="7753350"/>
          <a:ext cx="76200" cy="200025"/>
        </a:xfrm>
        <a:prstGeom prst="rect">
          <a:avLst/>
        </a:prstGeom>
        <a:noFill/>
        <a:ln w="9525">
          <a:noFill/>
          <a:miter lim="800000"/>
          <a:headEnd/>
          <a:tailEnd/>
        </a:ln>
      </xdr:spPr>
    </xdr:sp>
    <xdr:clientData/>
  </xdr:twoCellAnchor>
  <xdr:twoCellAnchor editAs="oneCell">
    <xdr:from>
      <xdr:col>5</xdr:col>
      <xdr:colOff>180975</xdr:colOff>
      <xdr:row>38</xdr:row>
      <xdr:rowOff>0</xdr:rowOff>
    </xdr:from>
    <xdr:to>
      <xdr:col>5</xdr:col>
      <xdr:colOff>257175</xdr:colOff>
      <xdr:row>39</xdr:row>
      <xdr:rowOff>47625</xdr:rowOff>
    </xdr:to>
    <xdr:sp macro="" textlink="">
      <xdr:nvSpPr>
        <xdr:cNvPr id="25623" name="Text Box 24"/>
        <xdr:cNvSpPr txBox="1">
          <a:spLocks noChangeArrowheads="1"/>
        </xdr:cNvSpPr>
      </xdr:nvSpPr>
      <xdr:spPr bwMode="auto">
        <a:xfrm>
          <a:off x="3067050" y="7753350"/>
          <a:ext cx="76200" cy="200025"/>
        </a:xfrm>
        <a:prstGeom prst="rect">
          <a:avLst/>
        </a:prstGeom>
        <a:noFill/>
        <a:ln w="9525">
          <a:noFill/>
          <a:miter lim="800000"/>
          <a:headEnd/>
          <a:tailEnd/>
        </a:ln>
      </xdr:spPr>
    </xdr:sp>
    <xdr:clientData/>
  </xdr:twoCellAnchor>
  <xdr:twoCellAnchor editAs="oneCell">
    <xdr:from>
      <xdr:col>5</xdr:col>
      <xdr:colOff>180975</xdr:colOff>
      <xdr:row>38</xdr:row>
      <xdr:rowOff>0</xdr:rowOff>
    </xdr:from>
    <xdr:to>
      <xdr:col>5</xdr:col>
      <xdr:colOff>257175</xdr:colOff>
      <xdr:row>39</xdr:row>
      <xdr:rowOff>47625</xdr:rowOff>
    </xdr:to>
    <xdr:sp macro="" textlink="">
      <xdr:nvSpPr>
        <xdr:cNvPr id="25624" name="Text Box 25"/>
        <xdr:cNvSpPr txBox="1">
          <a:spLocks noChangeArrowheads="1"/>
        </xdr:cNvSpPr>
      </xdr:nvSpPr>
      <xdr:spPr bwMode="auto">
        <a:xfrm>
          <a:off x="3067050" y="7753350"/>
          <a:ext cx="76200" cy="200025"/>
        </a:xfrm>
        <a:prstGeom prst="rect">
          <a:avLst/>
        </a:prstGeom>
        <a:noFill/>
        <a:ln w="9525">
          <a:noFill/>
          <a:miter lim="800000"/>
          <a:headEnd/>
          <a:tailEnd/>
        </a:ln>
      </xdr:spPr>
    </xdr:sp>
    <xdr:clientData/>
  </xdr:twoCellAnchor>
  <xdr:twoCellAnchor editAs="oneCell">
    <xdr:from>
      <xdr:col>5</xdr:col>
      <xdr:colOff>180975</xdr:colOff>
      <xdr:row>38</xdr:row>
      <xdr:rowOff>0</xdr:rowOff>
    </xdr:from>
    <xdr:to>
      <xdr:col>5</xdr:col>
      <xdr:colOff>257175</xdr:colOff>
      <xdr:row>39</xdr:row>
      <xdr:rowOff>47625</xdr:rowOff>
    </xdr:to>
    <xdr:sp macro="" textlink="">
      <xdr:nvSpPr>
        <xdr:cNvPr id="25625" name="Text Box 26"/>
        <xdr:cNvSpPr txBox="1">
          <a:spLocks noChangeArrowheads="1"/>
        </xdr:cNvSpPr>
      </xdr:nvSpPr>
      <xdr:spPr bwMode="auto">
        <a:xfrm>
          <a:off x="3067050" y="7753350"/>
          <a:ext cx="76200" cy="200025"/>
        </a:xfrm>
        <a:prstGeom prst="rect">
          <a:avLst/>
        </a:prstGeom>
        <a:noFill/>
        <a:ln w="9525">
          <a:noFill/>
          <a:miter lim="800000"/>
          <a:headEnd/>
          <a:tailEnd/>
        </a:ln>
      </xdr:spPr>
    </xdr:sp>
    <xdr:clientData/>
  </xdr:twoCellAnchor>
  <xdr:twoCellAnchor editAs="oneCell">
    <xdr:from>
      <xdr:col>5</xdr:col>
      <xdr:colOff>180975</xdr:colOff>
      <xdr:row>38</xdr:row>
      <xdr:rowOff>0</xdr:rowOff>
    </xdr:from>
    <xdr:to>
      <xdr:col>5</xdr:col>
      <xdr:colOff>257175</xdr:colOff>
      <xdr:row>39</xdr:row>
      <xdr:rowOff>47625</xdr:rowOff>
    </xdr:to>
    <xdr:sp macro="" textlink="">
      <xdr:nvSpPr>
        <xdr:cNvPr id="25626" name="Text Box 27"/>
        <xdr:cNvSpPr txBox="1">
          <a:spLocks noChangeArrowheads="1"/>
        </xdr:cNvSpPr>
      </xdr:nvSpPr>
      <xdr:spPr bwMode="auto">
        <a:xfrm>
          <a:off x="3067050" y="7753350"/>
          <a:ext cx="76200" cy="200025"/>
        </a:xfrm>
        <a:prstGeom prst="rect">
          <a:avLst/>
        </a:prstGeom>
        <a:noFill/>
        <a:ln w="9525">
          <a:noFill/>
          <a:miter lim="800000"/>
          <a:headEnd/>
          <a:tailEnd/>
        </a:ln>
      </xdr:spPr>
    </xdr:sp>
    <xdr:clientData/>
  </xdr:twoCellAnchor>
  <xdr:twoCellAnchor editAs="oneCell">
    <xdr:from>
      <xdr:col>5</xdr:col>
      <xdr:colOff>180975</xdr:colOff>
      <xdr:row>38</xdr:row>
      <xdr:rowOff>0</xdr:rowOff>
    </xdr:from>
    <xdr:to>
      <xdr:col>5</xdr:col>
      <xdr:colOff>257175</xdr:colOff>
      <xdr:row>39</xdr:row>
      <xdr:rowOff>47625</xdr:rowOff>
    </xdr:to>
    <xdr:sp macro="" textlink="">
      <xdr:nvSpPr>
        <xdr:cNvPr id="25627" name="Text Box 28"/>
        <xdr:cNvSpPr txBox="1">
          <a:spLocks noChangeArrowheads="1"/>
        </xdr:cNvSpPr>
      </xdr:nvSpPr>
      <xdr:spPr bwMode="auto">
        <a:xfrm>
          <a:off x="3067050" y="7753350"/>
          <a:ext cx="76200" cy="200025"/>
        </a:xfrm>
        <a:prstGeom prst="rect">
          <a:avLst/>
        </a:prstGeom>
        <a:noFill/>
        <a:ln w="9525">
          <a:noFill/>
          <a:miter lim="800000"/>
          <a:headEnd/>
          <a:tailEnd/>
        </a:ln>
      </xdr:spPr>
    </xdr:sp>
    <xdr:clientData/>
  </xdr:twoCellAnchor>
  <xdr:twoCellAnchor editAs="oneCell">
    <xdr:from>
      <xdr:col>5</xdr:col>
      <xdr:colOff>180975</xdr:colOff>
      <xdr:row>39</xdr:row>
      <xdr:rowOff>0</xdr:rowOff>
    </xdr:from>
    <xdr:to>
      <xdr:col>5</xdr:col>
      <xdr:colOff>257175</xdr:colOff>
      <xdr:row>40</xdr:row>
      <xdr:rowOff>38100</xdr:rowOff>
    </xdr:to>
    <xdr:sp macro="" textlink="">
      <xdr:nvSpPr>
        <xdr:cNvPr id="25628" name="Text Box 29"/>
        <xdr:cNvSpPr txBox="1">
          <a:spLocks noChangeArrowheads="1"/>
        </xdr:cNvSpPr>
      </xdr:nvSpPr>
      <xdr:spPr bwMode="auto">
        <a:xfrm>
          <a:off x="3067050" y="7905750"/>
          <a:ext cx="76200" cy="200025"/>
        </a:xfrm>
        <a:prstGeom prst="rect">
          <a:avLst/>
        </a:prstGeom>
        <a:noFill/>
        <a:ln w="9525">
          <a:noFill/>
          <a:miter lim="800000"/>
          <a:headEnd/>
          <a:tailEnd/>
        </a:ln>
      </xdr:spPr>
    </xdr:sp>
    <xdr:clientData/>
  </xdr:twoCellAnchor>
  <xdr:twoCellAnchor editAs="oneCell">
    <xdr:from>
      <xdr:col>10</xdr:col>
      <xdr:colOff>180975</xdr:colOff>
      <xdr:row>38</xdr:row>
      <xdr:rowOff>0</xdr:rowOff>
    </xdr:from>
    <xdr:to>
      <xdr:col>11</xdr:col>
      <xdr:colOff>9525</xdr:colOff>
      <xdr:row>39</xdr:row>
      <xdr:rowOff>47625</xdr:rowOff>
    </xdr:to>
    <xdr:sp macro="" textlink="">
      <xdr:nvSpPr>
        <xdr:cNvPr id="25629" name="Text Box 30"/>
        <xdr:cNvSpPr txBox="1">
          <a:spLocks noChangeArrowheads="1"/>
        </xdr:cNvSpPr>
      </xdr:nvSpPr>
      <xdr:spPr bwMode="auto">
        <a:xfrm>
          <a:off x="5362575" y="7753350"/>
          <a:ext cx="76200" cy="200025"/>
        </a:xfrm>
        <a:prstGeom prst="rect">
          <a:avLst/>
        </a:prstGeom>
        <a:noFill/>
        <a:ln w="9525">
          <a:noFill/>
          <a:miter lim="800000"/>
          <a:headEnd/>
          <a:tailEnd/>
        </a:ln>
      </xdr:spPr>
    </xdr:sp>
    <xdr:clientData/>
  </xdr:twoCellAnchor>
  <xdr:twoCellAnchor editAs="oneCell">
    <xdr:from>
      <xdr:col>10</xdr:col>
      <xdr:colOff>180975</xdr:colOff>
      <xdr:row>38</xdr:row>
      <xdr:rowOff>0</xdr:rowOff>
    </xdr:from>
    <xdr:to>
      <xdr:col>11</xdr:col>
      <xdr:colOff>9525</xdr:colOff>
      <xdr:row>39</xdr:row>
      <xdr:rowOff>47625</xdr:rowOff>
    </xdr:to>
    <xdr:sp macro="" textlink="">
      <xdr:nvSpPr>
        <xdr:cNvPr id="25630" name="Text Box 31"/>
        <xdr:cNvSpPr txBox="1">
          <a:spLocks noChangeArrowheads="1"/>
        </xdr:cNvSpPr>
      </xdr:nvSpPr>
      <xdr:spPr bwMode="auto">
        <a:xfrm>
          <a:off x="5362575" y="7753350"/>
          <a:ext cx="76200" cy="200025"/>
        </a:xfrm>
        <a:prstGeom prst="rect">
          <a:avLst/>
        </a:prstGeom>
        <a:noFill/>
        <a:ln w="9525">
          <a:noFill/>
          <a:miter lim="800000"/>
          <a:headEnd/>
          <a:tailEnd/>
        </a:ln>
      </xdr:spPr>
    </xdr:sp>
    <xdr:clientData/>
  </xdr:twoCellAnchor>
  <xdr:twoCellAnchor editAs="oneCell">
    <xdr:from>
      <xdr:col>10</xdr:col>
      <xdr:colOff>180975</xdr:colOff>
      <xdr:row>38</xdr:row>
      <xdr:rowOff>0</xdr:rowOff>
    </xdr:from>
    <xdr:to>
      <xdr:col>11</xdr:col>
      <xdr:colOff>9525</xdr:colOff>
      <xdr:row>39</xdr:row>
      <xdr:rowOff>47625</xdr:rowOff>
    </xdr:to>
    <xdr:sp macro="" textlink="">
      <xdr:nvSpPr>
        <xdr:cNvPr id="25631" name="Text Box 32"/>
        <xdr:cNvSpPr txBox="1">
          <a:spLocks noChangeArrowheads="1"/>
        </xdr:cNvSpPr>
      </xdr:nvSpPr>
      <xdr:spPr bwMode="auto">
        <a:xfrm>
          <a:off x="5362575" y="7753350"/>
          <a:ext cx="76200" cy="200025"/>
        </a:xfrm>
        <a:prstGeom prst="rect">
          <a:avLst/>
        </a:prstGeom>
        <a:noFill/>
        <a:ln w="9525">
          <a:noFill/>
          <a:miter lim="800000"/>
          <a:headEnd/>
          <a:tailEnd/>
        </a:ln>
      </xdr:spPr>
    </xdr:sp>
    <xdr:clientData/>
  </xdr:twoCellAnchor>
  <xdr:twoCellAnchor editAs="oneCell">
    <xdr:from>
      <xdr:col>10</xdr:col>
      <xdr:colOff>180975</xdr:colOff>
      <xdr:row>38</xdr:row>
      <xdr:rowOff>0</xdr:rowOff>
    </xdr:from>
    <xdr:to>
      <xdr:col>11</xdr:col>
      <xdr:colOff>9525</xdr:colOff>
      <xdr:row>39</xdr:row>
      <xdr:rowOff>47625</xdr:rowOff>
    </xdr:to>
    <xdr:sp macro="" textlink="">
      <xdr:nvSpPr>
        <xdr:cNvPr id="25632" name="Text Box 33"/>
        <xdr:cNvSpPr txBox="1">
          <a:spLocks noChangeArrowheads="1"/>
        </xdr:cNvSpPr>
      </xdr:nvSpPr>
      <xdr:spPr bwMode="auto">
        <a:xfrm>
          <a:off x="5362575" y="7753350"/>
          <a:ext cx="76200" cy="200025"/>
        </a:xfrm>
        <a:prstGeom prst="rect">
          <a:avLst/>
        </a:prstGeom>
        <a:noFill/>
        <a:ln w="9525">
          <a:noFill/>
          <a:miter lim="800000"/>
          <a:headEnd/>
          <a:tailEnd/>
        </a:ln>
      </xdr:spPr>
    </xdr:sp>
    <xdr:clientData/>
  </xdr:twoCellAnchor>
  <xdr:twoCellAnchor editAs="oneCell">
    <xdr:from>
      <xdr:col>10</xdr:col>
      <xdr:colOff>180975</xdr:colOff>
      <xdr:row>39</xdr:row>
      <xdr:rowOff>0</xdr:rowOff>
    </xdr:from>
    <xdr:to>
      <xdr:col>11</xdr:col>
      <xdr:colOff>9525</xdr:colOff>
      <xdr:row>40</xdr:row>
      <xdr:rowOff>38100</xdr:rowOff>
    </xdr:to>
    <xdr:sp macro="" textlink="">
      <xdr:nvSpPr>
        <xdr:cNvPr id="25633" name="Text Box 36"/>
        <xdr:cNvSpPr txBox="1">
          <a:spLocks noChangeArrowheads="1"/>
        </xdr:cNvSpPr>
      </xdr:nvSpPr>
      <xdr:spPr bwMode="auto">
        <a:xfrm>
          <a:off x="5362575" y="7905750"/>
          <a:ext cx="76200" cy="200025"/>
        </a:xfrm>
        <a:prstGeom prst="rect">
          <a:avLst/>
        </a:prstGeom>
        <a:noFill/>
        <a:ln w="9525">
          <a:noFill/>
          <a:miter lim="800000"/>
          <a:headEnd/>
          <a:tailEnd/>
        </a:ln>
      </xdr:spPr>
    </xdr:sp>
    <xdr:clientData/>
  </xdr:twoCellAnchor>
  <xdr:twoCellAnchor editAs="oneCell">
    <xdr:from>
      <xdr:col>5</xdr:col>
      <xdr:colOff>180975</xdr:colOff>
      <xdr:row>39</xdr:row>
      <xdr:rowOff>0</xdr:rowOff>
    </xdr:from>
    <xdr:to>
      <xdr:col>5</xdr:col>
      <xdr:colOff>257175</xdr:colOff>
      <xdr:row>40</xdr:row>
      <xdr:rowOff>38100</xdr:rowOff>
    </xdr:to>
    <xdr:sp macro="" textlink="">
      <xdr:nvSpPr>
        <xdr:cNvPr id="25634" name="Text Box 37"/>
        <xdr:cNvSpPr txBox="1">
          <a:spLocks noChangeArrowheads="1"/>
        </xdr:cNvSpPr>
      </xdr:nvSpPr>
      <xdr:spPr bwMode="auto">
        <a:xfrm>
          <a:off x="3067050" y="7905750"/>
          <a:ext cx="76200" cy="200025"/>
        </a:xfrm>
        <a:prstGeom prst="rect">
          <a:avLst/>
        </a:prstGeom>
        <a:noFill/>
        <a:ln w="9525">
          <a:noFill/>
          <a:miter lim="800000"/>
          <a:headEnd/>
          <a:tailEnd/>
        </a:ln>
      </xdr:spPr>
    </xdr:sp>
    <xdr:clientData/>
  </xdr:twoCellAnchor>
  <xdr:twoCellAnchor editAs="oneCell">
    <xdr:from>
      <xdr:col>5</xdr:col>
      <xdr:colOff>180975</xdr:colOff>
      <xdr:row>39</xdr:row>
      <xdr:rowOff>0</xdr:rowOff>
    </xdr:from>
    <xdr:to>
      <xdr:col>5</xdr:col>
      <xdr:colOff>257175</xdr:colOff>
      <xdr:row>40</xdr:row>
      <xdr:rowOff>38100</xdr:rowOff>
    </xdr:to>
    <xdr:sp macro="" textlink="">
      <xdr:nvSpPr>
        <xdr:cNvPr id="25635" name="Text Box 38"/>
        <xdr:cNvSpPr txBox="1">
          <a:spLocks noChangeArrowheads="1"/>
        </xdr:cNvSpPr>
      </xdr:nvSpPr>
      <xdr:spPr bwMode="auto">
        <a:xfrm>
          <a:off x="3067050" y="7905750"/>
          <a:ext cx="76200" cy="200025"/>
        </a:xfrm>
        <a:prstGeom prst="rect">
          <a:avLst/>
        </a:prstGeom>
        <a:noFill/>
        <a:ln w="9525">
          <a:noFill/>
          <a:miter lim="800000"/>
          <a:headEnd/>
          <a:tailEnd/>
        </a:ln>
      </xdr:spPr>
    </xdr:sp>
    <xdr:clientData/>
  </xdr:twoCellAnchor>
  <xdr:twoCellAnchor editAs="oneCell">
    <xdr:from>
      <xdr:col>5</xdr:col>
      <xdr:colOff>180975</xdr:colOff>
      <xdr:row>39</xdr:row>
      <xdr:rowOff>0</xdr:rowOff>
    </xdr:from>
    <xdr:to>
      <xdr:col>5</xdr:col>
      <xdr:colOff>257175</xdr:colOff>
      <xdr:row>40</xdr:row>
      <xdr:rowOff>38100</xdr:rowOff>
    </xdr:to>
    <xdr:sp macro="" textlink="">
      <xdr:nvSpPr>
        <xdr:cNvPr id="25636" name="Text Box 39"/>
        <xdr:cNvSpPr txBox="1">
          <a:spLocks noChangeArrowheads="1"/>
        </xdr:cNvSpPr>
      </xdr:nvSpPr>
      <xdr:spPr bwMode="auto">
        <a:xfrm>
          <a:off x="3067050" y="7905750"/>
          <a:ext cx="76200" cy="200025"/>
        </a:xfrm>
        <a:prstGeom prst="rect">
          <a:avLst/>
        </a:prstGeom>
        <a:noFill/>
        <a:ln w="9525">
          <a:noFill/>
          <a:miter lim="800000"/>
          <a:headEnd/>
          <a:tailEnd/>
        </a:ln>
      </xdr:spPr>
    </xdr:sp>
    <xdr:clientData/>
  </xdr:twoCellAnchor>
  <xdr:twoCellAnchor editAs="oneCell">
    <xdr:from>
      <xdr:col>5</xdr:col>
      <xdr:colOff>180975</xdr:colOff>
      <xdr:row>39</xdr:row>
      <xdr:rowOff>0</xdr:rowOff>
    </xdr:from>
    <xdr:to>
      <xdr:col>5</xdr:col>
      <xdr:colOff>257175</xdr:colOff>
      <xdr:row>40</xdr:row>
      <xdr:rowOff>38100</xdr:rowOff>
    </xdr:to>
    <xdr:sp macro="" textlink="">
      <xdr:nvSpPr>
        <xdr:cNvPr id="25637" name="Text Box 40"/>
        <xdr:cNvSpPr txBox="1">
          <a:spLocks noChangeArrowheads="1"/>
        </xdr:cNvSpPr>
      </xdr:nvSpPr>
      <xdr:spPr bwMode="auto">
        <a:xfrm>
          <a:off x="3067050" y="7905750"/>
          <a:ext cx="76200" cy="200025"/>
        </a:xfrm>
        <a:prstGeom prst="rect">
          <a:avLst/>
        </a:prstGeom>
        <a:noFill/>
        <a:ln w="9525">
          <a:noFill/>
          <a:miter lim="800000"/>
          <a:headEnd/>
          <a:tailEnd/>
        </a:ln>
      </xdr:spPr>
    </xdr:sp>
    <xdr:clientData/>
  </xdr:twoCellAnchor>
  <xdr:twoCellAnchor editAs="oneCell">
    <xdr:from>
      <xdr:col>5</xdr:col>
      <xdr:colOff>180975</xdr:colOff>
      <xdr:row>39</xdr:row>
      <xdr:rowOff>0</xdr:rowOff>
    </xdr:from>
    <xdr:to>
      <xdr:col>5</xdr:col>
      <xdr:colOff>257175</xdr:colOff>
      <xdr:row>40</xdr:row>
      <xdr:rowOff>38100</xdr:rowOff>
    </xdr:to>
    <xdr:sp macro="" textlink="">
      <xdr:nvSpPr>
        <xdr:cNvPr id="25638" name="Text Box 41"/>
        <xdr:cNvSpPr txBox="1">
          <a:spLocks noChangeArrowheads="1"/>
        </xdr:cNvSpPr>
      </xdr:nvSpPr>
      <xdr:spPr bwMode="auto">
        <a:xfrm>
          <a:off x="3067050" y="7905750"/>
          <a:ext cx="76200" cy="200025"/>
        </a:xfrm>
        <a:prstGeom prst="rect">
          <a:avLst/>
        </a:prstGeom>
        <a:noFill/>
        <a:ln w="9525">
          <a:noFill/>
          <a:miter lim="800000"/>
          <a:headEnd/>
          <a:tailEnd/>
        </a:ln>
      </xdr:spPr>
    </xdr:sp>
    <xdr:clientData/>
  </xdr:twoCellAnchor>
  <xdr:twoCellAnchor editAs="oneCell">
    <xdr:from>
      <xdr:col>5</xdr:col>
      <xdr:colOff>180975</xdr:colOff>
      <xdr:row>39</xdr:row>
      <xdr:rowOff>0</xdr:rowOff>
    </xdr:from>
    <xdr:to>
      <xdr:col>5</xdr:col>
      <xdr:colOff>257175</xdr:colOff>
      <xdr:row>40</xdr:row>
      <xdr:rowOff>38100</xdr:rowOff>
    </xdr:to>
    <xdr:sp macro="" textlink="">
      <xdr:nvSpPr>
        <xdr:cNvPr id="25639" name="Text Box 42"/>
        <xdr:cNvSpPr txBox="1">
          <a:spLocks noChangeArrowheads="1"/>
        </xdr:cNvSpPr>
      </xdr:nvSpPr>
      <xdr:spPr bwMode="auto">
        <a:xfrm>
          <a:off x="3067050" y="7905750"/>
          <a:ext cx="76200" cy="200025"/>
        </a:xfrm>
        <a:prstGeom prst="rect">
          <a:avLst/>
        </a:prstGeom>
        <a:noFill/>
        <a:ln w="9525">
          <a:noFill/>
          <a:miter lim="800000"/>
          <a:headEnd/>
          <a:tailEnd/>
        </a:ln>
      </xdr:spPr>
    </xdr:sp>
    <xdr:clientData/>
  </xdr:twoCellAnchor>
  <xdr:twoCellAnchor editAs="oneCell">
    <xdr:from>
      <xdr:col>5</xdr:col>
      <xdr:colOff>180975</xdr:colOff>
      <xdr:row>40</xdr:row>
      <xdr:rowOff>0</xdr:rowOff>
    </xdr:from>
    <xdr:to>
      <xdr:col>5</xdr:col>
      <xdr:colOff>257175</xdr:colOff>
      <xdr:row>41</xdr:row>
      <xdr:rowOff>38100</xdr:rowOff>
    </xdr:to>
    <xdr:sp macro="" textlink="">
      <xdr:nvSpPr>
        <xdr:cNvPr id="25640" name="Text Box 43"/>
        <xdr:cNvSpPr txBox="1">
          <a:spLocks noChangeArrowheads="1"/>
        </xdr:cNvSpPr>
      </xdr:nvSpPr>
      <xdr:spPr bwMode="auto">
        <a:xfrm>
          <a:off x="3067050" y="8067675"/>
          <a:ext cx="76200" cy="200025"/>
        </a:xfrm>
        <a:prstGeom prst="rect">
          <a:avLst/>
        </a:prstGeom>
        <a:noFill/>
        <a:ln w="9525">
          <a:noFill/>
          <a:miter lim="800000"/>
          <a:headEnd/>
          <a:tailEnd/>
        </a:ln>
      </xdr:spPr>
    </xdr:sp>
    <xdr:clientData/>
  </xdr:twoCellAnchor>
  <xdr:twoCellAnchor editAs="oneCell">
    <xdr:from>
      <xdr:col>10</xdr:col>
      <xdr:colOff>180975</xdr:colOff>
      <xdr:row>39</xdr:row>
      <xdr:rowOff>0</xdr:rowOff>
    </xdr:from>
    <xdr:to>
      <xdr:col>11</xdr:col>
      <xdr:colOff>9525</xdr:colOff>
      <xdr:row>40</xdr:row>
      <xdr:rowOff>38100</xdr:rowOff>
    </xdr:to>
    <xdr:sp macro="" textlink="">
      <xdr:nvSpPr>
        <xdr:cNvPr id="25641" name="Text Box 44"/>
        <xdr:cNvSpPr txBox="1">
          <a:spLocks noChangeArrowheads="1"/>
        </xdr:cNvSpPr>
      </xdr:nvSpPr>
      <xdr:spPr bwMode="auto">
        <a:xfrm>
          <a:off x="5362575" y="7905750"/>
          <a:ext cx="76200" cy="200025"/>
        </a:xfrm>
        <a:prstGeom prst="rect">
          <a:avLst/>
        </a:prstGeom>
        <a:noFill/>
        <a:ln w="9525">
          <a:noFill/>
          <a:miter lim="800000"/>
          <a:headEnd/>
          <a:tailEnd/>
        </a:ln>
      </xdr:spPr>
    </xdr:sp>
    <xdr:clientData/>
  </xdr:twoCellAnchor>
  <xdr:twoCellAnchor editAs="oneCell">
    <xdr:from>
      <xdr:col>10</xdr:col>
      <xdr:colOff>180975</xdr:colOff>
      <xdr:row>39</xdr:row>
      <xdr:rowOff>0</xdr:rowOff>
    </xdr:from>
    <xdr:to>
      <xdr:col>11</xdr:col>
      <xdr:colOff>9525</xdr:colOff>
      <xdr:row>40</xdr:row>
      <xdr:rowOff>38100</xdr:rowOff>
    </xdr:to>
    <xdr:sp macro="" textlink="">
      <xdr:nvSpPr>
        <xdr:cNvPr id="25642" name="Text Box 45"/>
        <xdr:cNvSpPr txBox="1">
          <a:spLocks noChangeArrowheads="1"/>
        </xdr:cNvSpPr>
      </xdr:nvSpPr>
      <xdr:spPr bwMode="auto">
        <a:xfrm>
          <a:off x="5362575" y="7905750"/>
          <a:ext cx="76200" cy="200025"/>
        </a:xfrm>
        <a:prstGeom prst="rect">
          <a:avLst/>
        </a:prstGeom>
        <a:noFill/>
        <a:ln w="9525">
          <a:noFill/>
          <a:miter lim="800000"/>
          <a:headEnd/>
          <a:tailEnd/>
        </a:ln>
      </xdr:spPr>
    </xdr:sp>
    <xdr:clientData/>
  </xdr:twoCellAnchor>
  <xdr:twoCellAnchor editAs="oneCell">
    <xdr:from>
      <xdr:col>10</xdr:col>
      <xdr:colOff>180975</xdr:colOff>
      <xdr:row>39</xdr:row>
      <xdr:rowOff>0</xdr:rowOff>
    </xdr:from>
    <xdr:to>
      <xdr:col>11</xdr:col>
      <xdr:colOff>9525</xdr:colOff>
      <xdr:row>40</xdr:row>
      <xdr:rowOff>38100</xdr:rowOff>
    </xdr:to>
    <xdr:sp macro="" textlink="">
      <xdr:nvSpPr>
        <xdr:cNvPr id="25643" name="Text Box 46"/>
        <xdr:cNvSpPr txBox="1">
          <a:spLocks noChangeArrowheads="1"/>
        </xdr:cNvSpPr>
      </xdr:nvSpPr>
      <xdr:spPr bwMode="auto">
        <a:xfrm>
          <a:off x="5362575" y="7905750"/>
          <a:ext cx="76200" cy="200025"/>
        </a:xfrm>
        <a:prstGeom prst="rect">
          <a:avLst/>
        </a:prstGeom>
        <a:noFill/>
        <a:ln w="9525">
          <a:noFill/>
          <a:miter lim="800000"/>
          <a:headEnd/>
          <a:tailEnd/>
        </a:ln>
      </xdr:spPr>
    </xdr:sp>
    <xdr:clientData/>
  </xdr:twoCellAnchor>
  <xdr:twoCellAnchor editAs="oneCell">
    <xdr:from>
      <xdr:col>10</xdr:col>
      <xdr:colOff>180975</xdr:colOff>
      <xdr:row>39</xdr:row>
      <xdr:rowOff>0</xdr:rowOff>
    </xdr:from>
    <xdr:to>
      <xdr:col>11</xdr:col>
      <xdr:colOff>9525</xdr:colOff>
      <xdr:row>40</xdr:row>
      <xdr:rowOff>38100</xdr:rowOff>
    </xdr:to>
    <xdr:sp macro="" textlink="">
      <xdr:nvSpPr>
        <xdr:cNvPr id="25644" name="Text Box 47"/>
        <xdr:cNvSpPr txBox="1">
          <a:spLocks noChangeArrowheads="1"/>
        </xdr:cNvSpPr>
      </xdr:nvSpPr>
      <xdr:spPr bwMode="auto">
        <a:xfrm>
          <a:off x="5362575" y="7905750"/>
          <a:ext cx="76200" cy="200025"/>
        </a:xfrm>
        <a:prstGeom prst="rect">
          <a:avLst/>
        </a:prstGeom>
        <a:noFill/>
        <a:ln w="9525">
          <a:noFill/>
          <a:miter lim="800000"/>
          <a:headEnd/>
          <a:tailEnd/>
        </a:ln>
      </xdr:spPr>
    </xdr:sp>
    <xdr:clientData/>
  </xdr:twoCellAnchor>
  <xdr:twoCellAnchor editAs="oneCell">
    <xdr:from>
      <xdr:col>10</xdr:col>
      <xdr:colOff>180975</xdr:colOff>
      <xdr:row>39</xdr:row>
      <xdr:rowOff>0</xdr:rowOff>
    </xdr:from>
    <xdr:to>
      <xdr:col>11</xdr:col>
      <xdr:colOff>9525</xdr:colOff>
      <xdr:row>40</xdr:row>
      <xdr:rowOff>38100</xdr:rowOff>
    </xdr:to>
    <xdr:sp macro="" textlink="">
      <xdr:nvSpPr>
        <xdr:cNvPr id="25645" name="Text Box 48"/>
        <xdr:cNvSpPr txBox="1">
          <a:spLocks noChangeArrowheads="1"/>
        </xdr:cNvSpPr>
      </xdr:nvSpPr>
      <xdr:spPr bwMode="auto">
        <a:xfrm>
          <a:off x="5362575" y="7905750"/>
          <a:ext cx="76200" cy="200025"/>
        </a:xfrm>
        <a:prstGeom prst="rect">
          <a:avLst/>
        </a:prstGeom>
        <a:noFill/>
        <a:ln w="9525">
          <a:noFill/>
          <a:miter lim="800000"/>
          <a:headEnd/>
          <a:tailEnd/>
        </a:ln>
      </xdr:spPr>
    </xdr:sp>
    <xdr:clientData/>
  </xdr:twoCellAnchor>
  <xdr:twoCellAnchor editAs="oneCell">
    <xdr:from>
      <xdr:col>10</xdr:col>
      <xdr:colOff>180975</xdr:colOff>
      <xdr:row>39</xdr:row>
      <xdr:rowOff>0</xdr:rowOff>
    </xdr:from>
    <xdr:to>
      <xdr:col>11</xdr:col>
      <xdr:colOff>9525</xdr:colOff>
      <xdr:row>40</xdr:row>
      <xdr:rowOff>38100</xdr:rowOff>
    </xdr:to>
    <xdr:sp macro="" textlink="">
      <xdr:nvSpPr>
        <xdr:cNvPr id="25646" name="Text Box 49"/>
        <xdr:cNvSpPr txBox="1">
          <a:spLocks noChangeArrowheads="1"/>
        </xdr:cNvSpPr>
      </xdr:nvSpPr>
      <xdr:spPr bwMode="auto">
        <a:xfrm>
          <a:off x="5362575" y="7905750"/>
          <a:ext cx="76200" cy="200025"/>
        </a:xfrm>
        <a:prstGeom prst="rect">
          <a:avLst/>
        </a:prstGeom>
        <a:noFill/>
        <a:ln w="9525">
          <a:noFill/>
          <a:miter lim="800000"/>
          <a:headEnd/>
          <a:tailEnd/>
        </a:ln>
      </xdr:spPr>
    </xdr:sp>
    <xdr:clientData/>
  </xdr:twoCellAnchor>
  <xdr:twoCellAnchor editAs="oneCell">
    <xdr:from>
      <xdr:col>10</xdr:col>
      <xdr:colOff>180975</xdr:colOff>
      <xdr:row>39</xdr:row>
      <xdr:rowOff>0</xdr:rowOff>
    </xdr:from>
    <xdr:to>
      <xdr:col>11</xdr:col>
      <xdr:colOff>9525</xdr:colOff>
      <xdr:row>40</xdr:row>
      <xdr:rowOff>38100</xdr:rowOff>
    </xdr:to>
    <xdr:sp macro="" textlink="">
      <xdr:nvSpPr>
        <xdr:cNvPr id="25647" name="Text Box 50"/>
        <xdr:cNvSpPr txBox="1">
          <a:spLocks noChangeArrowheads="1"/>
        </xdr:cNvSpPr>
      </xdr:nvSpPr>
      <xdr:spPr bwMode="auto">
        <a:xfrm>
          <a:off x="5362575" y="7905750"/>
          <a:ext cx="76200" cy="200025"/>
        </a:xfrm>
        <a:prstGeom prst="rect">
          <a:avLst/>
        </a:prstGeom>
        <a:noFill/>
        <a:ln w="9525">
          <a:noFill/>
          <a:miter lim="800000"/>
          <a:headEnd/>
          <a:tailEnd/>
        </a:ln>
      </xdr:spPr>
    </xdr:sp>
    <xdr:clientData/>
  </xdr:twoCellAnchor>
  <xdr:twoCellAnchor editAs="oneCell">
    <xdr:from>
      <xdr:col>10</xdr:col>
      <xdr:colOff>180975</xdr:colOff>
      <xdr:row>40</xdr:row>
      <xdr:rowOff>0</xdr:rowOff>
    </xdr:from>
    <xdr:to>
      <xdr:col>11</xdr:col>
      <xdr:colOff>9525</xdr:colOff>
      <xdr:row>41</xdr:row>
      <xdr:rowOff>38100</xdr:rowOff>
    </xdr:to>
    <xdr:sp macro="" textlink="">
      <xdr:nvSpPr>
        <xdr:cNvPr id="25648" name="Text Box 51"/>
        <xdr:cNvSpPr txBox="1">
          <a:spLocks noChangeArrowheads="1"/>
        </xdr:cNvSpPr>
      </xdr:nvSpPr>
      <xdr:spPr bwMode="auto">
        <a:xfrm>
          <a:off x="5362575" y="8067675"/>
          <a:ext cx="76200" cy="200025"/>
        </a:xfrm>
        <a:prstGeom prst="rect">
          <a:avLst/>
        </a:prstGeom>
        <a:noFill/>
        <a:ln w="9525">
          <a:noFill/>
          <a:miter lim="800000"/>
          <a:headEnd/>
          <a:tailEnd/>
        </a:ln>
      </xdr:spPr>
    </xdr:sp>
    <xdr:clientData/>
  </xdr:twoCellAnchor>
  <xdr:twoCellAnchor editAs="oneCell">
    <xdr:from>
      <xdr:col>5</xdr:col>
      <xdr:colOff>180975</xdr:colOff>
      <xdr:row>40</xdr:row>
      <xdr:rowOff>0</xdr:rowOff>
    </xdr:from>
    <xdr:to>
      <xdr:col>5</xdr:col>
      <xdr:colOff>257175</xdr:colOff>
      <xdr:row>41</xdr:row>
      <xdr:rowOff>38100</xdr:rowOff>
    </xdr:to>
    <xdr:sp macro="" textlink="">
      <xdr:nvSpPr>
        <xdr:cNvPr id="25649" name="Text Box 52"/>
        <xdr:cNvSpPr txBox="1">
          <a:spLocks noChangeArrowheads="1"/>
        </xdr:cNvSpPr>
      </xdr:nvSpPr>
      <xdr:spPr bwMode="auto">
        <a:xfrm>
          <a:off x="3067050" y="8067675"/>
          <a:ext cx="76200" cy="200025"/>
        </a:xfrm>
        <a:prstGeom prst="rect">
          <a:avLst/>
        </a:prstGeom>
        <a:noFill/>
        <a:ln w="9525">
          <a:noFill/>
          <a:miter lim="800000"/>
          <a:headEnd/>
          <a:tailEnd/>
        </a:ln>
      </xdr:spPr>
    </xdr:sp>
    <xdr:clientData/>
  </xdr:twoCellAnchor>
  <xdr:twoCellAnchor editAs="oneCell">
    <xdr:from>
      <xdr:col>5</xdr:col>
      <xdr:colOff>180975</xdr:colOff>
      <xdr:row>40</xdr:row>
      <xdr:rowOff>0</xdr:rowOff>
    </xdr:from>
    <xdr:to>
      <xdr:col>5</xdr:col>
      <xdr:colOff>257175</xdr:colOff>
      <xdr:row>41</xdr:row>
      <xdr:rowOff>38100</xdr:rowOff>
    </xdr:to>
    <xdr:sp macro="" textlink="">
      <xdr:nvSpPr>
        <xdr:cNvPr id="25650" name="Text Box 53"/>
        <xdr:cNvSpPr txBox="1">
          <a:spLocks noChangeArrowheads="1"/>
        </xdr:cNvSpPr>
      </xdr:nvSpPr>
      <xdr:spPr bwMode="auto">
        <a:xfrm>
          <a:off x="3067050" y="8067675"/>
          <a:ext cx="76200" cy="200025"/>
        </a:xfrm>
        <a:prstGeom prst="rect">
          <a:avLst/>
        </a:prstGeom>
        <a:noFill/>
        <a:ln w="9525">
          <a:noFill/>
          <a:miter lim="800000"/>
          <a:headEnd/>
          <a:tailEnd/>
        </a:ln>
      </xdr:spPr>
    </xdr:sp>
    <xdr:clientData/>
  </xdr:twoCellAnchor>
  <xdr:twoCellAnchor editAs="oneCell">
    <xdr:from>
      <xdr:col>5</xdr:col>
      <xdr:colOff>180975</xdr:colOff>
      <xdr:row>40</xdr:row>
      <xdr:rowOff>0</xdr:rowOff>
    </xdr:from>
    <xdr:to>
      <xdr:col>5</xdr:col>
      <xdr:colOff>257175</xdr:colOff>
      <xdr:row>41</xdr:row>
      <xdr:rowOff>38100</xdr:rowOff>
    </xdr:to>
    <xdr:sp macro="" textlink="">
      <xdr:nvSpPr>
        <xdr:cNvPr id="25651" name="Text Box 54"/>
        <xdr:cNvSpPr txBox="1">
          <a:spLocks noChangeArrowheads="1"/>
        </xdr:cNvSpPr>
      </xdr:nvSpPr>
      <xdr:spPr bwMode="auto">
        <a:xfrm>
          <a:off x="3067050" y="8067675"/>
          <a:ext cx="76200" cy="200025"/>
        </a:xfrm>
        <a:prstGeom prst="rect">
          <a:avLst/>
        </a:prstGeom>
        <a:noFill/>
        <a:ln w="9525">
          <a:noFill/>
          <a:miter lim="800000"/>
          <a:headEnd/>
          <a:tailEnd/>
        </a:ln>
      </xdr:spPr>
    </xdr:sp>
    <xdr:clientData/>
  </xdr:twoCellAnchor>
  <xdr:twoCellAnchor editAs="oneCell">
    <xdr:from>
      <xdr:col>5</xdr:col>
      <xdr:colOff>180975</xdr:colOff>
      <xdr:row>40</xdr:row>
      <xdr:rowOff>0</xdr:rowOff>
    </xdr:from>
    <xdr:to>
      <xdr:col>5</xdr:col>
      <xdr:colOff>257175</xdr:colOff>
      <xdr:row>41</xdr:row>
      <xdr:rowOff>38100</xdr:rowOff>
    </xdr:to>
    <xdr:sp macro="" textlink="">
      <xdr:nvSpPr>
        <xdr:cNvPr id="25652" name="Text Box 55"/>
        <xdr:cNvSpPr txBox="1">
          <a:spLocks noChangeArrowheads="1"/>
        </xdr:cNvSpPr>
      </xdr:nvSpPr>
      <xdr:spPr bwMode="auto">
        <a:xfrm>
          <a:off x="3067050" y="8067675"/>
          <a:ext cx="76200" cy="200025"/>
        </a:xfrm>
        <a:prstGeom prst="rect">
          <a:avLst/>
        </a:prstGeom>
        <a:noFill/>
        <a:ln w="9525">
          <a:noFill/>
          <a:miter lim="800000"/>
          <a:headEnd/>
          <a:tailEnd/>
        </a:ln>
      </xdr:spPr>
    </xdr:sp>
    <xdr:clientData/>
  </xdr:twoCellAnchor>
  <xdr:twoCellAnchor editAs="oneCell">
    <xdr:from>
      <xdr:col>5</xdr:col>
      <xdr:colOff>180975</xdr:colOff>
      <xdr:row>40</xdr:row>
      <xdr:rowOff>0</xdr:rowOff>
    </xdr:from>
    <xdr:to>
      <xdr:col>5</xdr:col>
      <xdr:colOff>257175</xdr:colOff>
      <xdr:row>41</xdr:row>
      <xdr:rowOff>38100</xdr:rowOff>
    </xdr:to>
    <xdr:sp macro="" textlink="">
      <xdr:nvSpPr>
        <xdr:cNvPr id="25653" name="Text Box 56"/>
        <xdr:cNvSpPr txBox="1">
          <a:spLocks noChangeArrowheads="1"/>
        </xdr:cNvSpPr>
      </xdr:nvSpPr>
      <xdr:spPr bwMode="auto">
        <a:xfrm>
          <a:off x="3067050" y="8067675"/>
          <a:ext cx="76200" cy="200025"/>
        </a:xfrm>
        <a:prstGeom prst="rect">
          <a:avLst/>
        </a:prstGeom>
        <a:noFill/>
        <a:ln w="9525">
          <a:noFill/>
          <a:miter lim="800000"/>
          <a:headEnd/>
          <a:tailEnd/>
        </a:ln>
      </xdr:spPr>
    </xdr:sp>
    <xdr:clientData/>
  </xdr:twoCellAnchor>
  <xdr:twoCellAnchor editAs="oneCell">
    <xdr:from>
      <xdr:col>5</xdr:col>
      <xdr:colOff>180975</xdr:colOff>
      <xdr:row>40</xdr:row>
      <xdr:rowOff>0</xdr:rowOff>
    </xdr:from>
    <xdr:to>
      <xdr:col>5</xdr:col>
      <xdr:colOff>257175</xdr:colOff>
      <xdr:row>41</xdr:row>
      <xdr:rowOff>38100</xdr:rowOff>
    </xdr:to>
    <xdr:sp macro="" textlink="">
      <xdr:nvSpPr>
        <xdr:cNvPr id="25654" name="Text Box 57"/>
        <xdr:cNvSpPr txBox="1">
          <a:spLocks noChangeArrowheads="1"/>
        </xdr:cNvSpPr>
      </xdr:nvSpPr>
      <xdr:spPr bwMode="auto">
        <a:xfrm>
          <a:off x="3067050" y="8067675"/>
          <a:ext cx="76200" cy="200025"/>
        </a:xfrm>
        <a:prstGeom prst="rect">
          <a:avLst/>
        </a:prstGeom>
        <a:noFill/>
        <a:ln w="9525">
          <a:noFill/>
          <a:miter lim="800000"/>
          <a:headEnd/>
          <a:tailEnd/>
        </a:ln>
      </xdr:spPr>
    </xdr:sp>
    <xdr:clientData/>
  </xdr:twoCellAnchor>
  <xdr:twoCellAnchor editAs="oneCell">
    <xdr:from>
      <xdr:col>5</xdr:col>
      <xdr:colOff>180975</xdr:colOff>
      <xdr:row>40</xdr:row>
      <xdr:rowOff>0</xdr:rowOff>
    </xdr:from>
    <xdr:to>
      <xdr:col>5</xdr:col>
      <xdr:colOff>257175</xdr:colOff>
      <xdr:row>41</xdr:row>
      <xdr:rowOff>38100</xdr:rowOff>
    </xdr:to>
    <xdr:sp macro="" textlink="">
      <xdr:nvSpPr>
        <xdr:cNvPr id="25655" name="Text Box 58"/>
        <xdr:cNvSpPr txBox="1">
          <a:spLocks noChangeArrowheads="1"/>
        </xdr:cNvSpPr>
      </xdr:nvSpPr>
      <xdr:spPr bwMode="auto">
        <a:xfrm>
          <a:off x="3067050" y="8067675"/>
          <a:ext cx="76200" cy="200025"/>
        </a:xfrm>
        <a:prstGeom prst="rect">
          <a:avLst/>
        </a:prstGeom>
        <a:noFill/>
        <a:ln w="9525">
          <a:noFill/>
          <a:miter lim="800000"/>
          <a:headEnd/>
          <a:tailEnd/>
        </a:ln>
      </xdr:spPr>
    </xdr:sp>
    <xdr:clientData/>
  </xdr:twoCellAnchor>
  <xdr:twoCellAnchor editAs="oneCell">
    <xdr:from>
      <xdr:col>5</xdr:col>
      <xdr:colOff>180975</xdr:colOff>
      <xdr:row>41</xdr:row>
      <xdr:rowOff>0</xdr:rowOff>
    </xdr:from>
    <xdr:to>
      <xdr:col>5</xdr:col>
      <xdr:colOff>257175</xdr:colOff>
      <xdr:row>42</xdr:row>
      <xdr:rowOff>57150</xdr:rowOff>
    </xdr:to>
    <xdr:sp macro="" textlink="">
      <xdr:nvSpPr>
        <xdr:cNvPr id="25656" name="Text Box 59"/>
        <xdr:cNvSpPr txBox="1">
          <a:spLocks noChangeArrowheads="1"/>
        </xdr:cNvSpPr>
      </xdr:nvSpPr>
      <xdr:spPr bwMode="auto">
        <a:xfrm>
          <a:off x="3067050" y="8229600"/>
          <a:ext cx="76200" cy="200025"/>
        </a:xfrm>
        <a:prstGeom prst="rect">
          <a:avLst/>
        </a:prstGeom>
        <a:noFill/>
        <a:ln w="9525">
          <a:noFill/>
          <a:miter lim="800000"/>
          <a:headEnd/>
          <a:tailEnd/>
        </a:ln>
      </xdr:spPr>
    </xdr:sp>
    <xdr:clientData/>
  </xdr:twoCellAnchor>
  <xdr:twoCellAnchor editAs="oneCell">
    <xdr:from>
      <xdr:col>10</xdr:col>
      <xdr:colOff>180975</xdr:colOff>
      <xdr:row>40</xdr:row>
      <xdr:rowOff>0</xdr:rowOff>
    </xdr:from>
    <xdr:to>
      <xdr:col>11</xdr:col>
      <xdr:colOff>9525</xdr:colOff>
      <xdr:row>41</xdr:row>
      <xdr:rowOff>38100</xdr:rowOff>
    </xdr:to>
    <xdr:sp macro="" textlink="">
      <xdr:nvSpPr>
        <xdr:cNvPr id="25657" name="Text Box 60"/>
        <xdr:cNvSpPr txBox="1">
          <a:spLocks noChangeArrowheads="1"/>
        </xdr:cNvSpPr>
      </xdr:nvSpPr>
      <xdr:spPr bwMode="auto">
        <a:xfrm>
          <a:off x="5362575" y="8067675"/>
          <a:ext cx="76200" cy="200025"/>
        </a:xfrm>
        <a:prstGeom prst="rect">
          <a:avLst/>
        </a:prstGeom>
        <a:noFill/>
        <a:ln w="9525">
          <a:noFill/>
          <a:miter lim="800000"/>
          <a:headEnd/>
          <a:tailEnd/>
        </a:ln>
      </xdr:spPr>
    </xdr:sp>
    <xdr:clientData/>
  </xdr:twoCellAnchor>
  <xdr:twoCellAnchor editAs="oneCell">
    <xdr:from>
      <xdr:col>10</xdr:col>
      <xdr:colOff>180975</xdr:colOff>
      <xdr:row>40</xdr:row>
      <xdr:rowOff>0</xdr:rowOff>
    </xdr:from>
    <xdr:to>
      <xdr:col>11</xdr:col>
      <xdr:colOff>9525</xdr:colOff>
      <xdr:row>41</xdr:row>
      <xdr:rowOff>38100</xdr:rowOff>
    </xdr:to>
    <xdr:sp macro="" textlink="">
      <xdr:nvSpPr>
        <xdr:cNvPr id="25658" name="Text Box 61"/>
        <xdr:cNvSpPr txBox="1">
          <a:spLocks noChangeArrowheads="1"/>
        </xdr:cNvSpPr>
      </xdr:nvSpPr>
      <xdr:spPr bwMode="auto">
        <a:xfrm>
          <a:off x="5362575" y="8067675"/>
          <a:ext cx="76200" cy="200025"/>
        </a:xfrm>
        <a:prstGeom prst="rect">
          <a:avLst/>
        </a:prstGeom>
        <a:noFill/>
        <a:ln w="9525">
          <a:noFill/>
          <a:miter lim="800000"/>
          <a:headEnd/>
          <a:tailEnd/>
        </a:ln>
      </xdr:spPr>
    </xdr:sp>
    <xdr:clientData/>
  </xdr:twoCellAnchor>
  <xdr:twoCellAnchor editAs="oneCell">
    <xdr:from>
      <xdr:col>10</xdr:col>
      <xdr:colOff>180975</xdr:colOff>
      <xdr:row>40</xdr:row>
      <xdr:rowOff>0</xdr:rowOff>
    </xdr:from>
    <xdr:to>
      <xdr:col>11</xdr:col>
      <xdr:colOff>9525</xdr:colOff>
      <xdr:row>41</xdr:row>
      <xdr:rowOff>38100</xdr:rowOff>
    </xdr:to>
    <xdr:sp macro="" textlink="">
      <xdr:nvSpPr>
        <xdr:cNvPr id="25659" name="Text Box 62"/>
        <xdr:cNvSpPr txBox="1">
          <a:spLocks noChangeArrowheads="1"/>
        </xdr:cNvSpPr>
      </xdr:nvSpPr>
      <xdr:spPr bwMode="auto">
        <a:xfrm>
          <a:off x="5362575" y="8067675"/>
          <a:ext cx="76200" cy="200025"/>
        </a:xfrm>
        <a:prstGeom prst="rect">
          <a:avLst/>
        </a:prstGeom>
        <a:noFill/>
        <a:ln w="9525">
          <a:noFill/>
          <a:miter lim="800000"/>
          <a:headEnd/>
          <a:tailEnd/>
        </a:ln>
      </xdr:spPr>
    </xdr:sp>
    <xdr:clientData/>
  </xdr:twoCellAnchor>
  <xdr:twoCellAnchor editAs="oneCell">
    <xdr:from>
      <xdr:col>10</xdr:col>
      <xdr:colOff>180975</xdr:colOff>
      <xdr:row>40</xdr:row>
      <xdr:rowOff>0</xdr:rowOff>
    </xdr:from>
    <xdr:to>
      <xdr:col>11</xdr:col>
      <xdr:colOff>9525</xdr:colOff>
      <xdr:row>41</xdr:row>
      <xdr:rowOff>38100</xdr:rowOff>
    </xdr:to>
    <xdr:sp macro="" textlink="">
      <xdr:nvSpPr>
        <xdr:cNvPr id="25660" name="Text Box 63"/>
        <xdr:cNvSpPr txBox="1">
          <a:spLocks noChangeArrowheads="1"/>
        </xdr:cNvSpPr>
      </xdr:nvSpPr>
      <xdr:spPr bwMode="auto">
        <a:xfrm>
          <a:off x="5362575" y="8067675"/>
          <a:ext cx="76200" cy="200025"/>
        </a:xfrm>
        <a:prstGeom prst="rect">
          <a:avLst/>
        </a:prstGeom>
        <a:noFill/>
        <a:ln w="9525">
          <a:noFill/>
          <a:miter lim="800000"/>
          <a:headEnd/>
          <a:tailEnd/>
        </a:ln>
      </xdr:spPr>
    </xdr:sp>
    <xdr:clientData/>
  </xdr:twoCellAnchor>
  <xdr:twoCellAnchor editAs="oneCell">
    <xdr:from>
      <xdr:col>10</xdr:col>
      <xdr:colOff>180975</xdr:colOff>
      <xdr:row>40</xdr:row>
      <xdr:rowOff>0</xdr:rowOff>
    </xdr:from>
    <xdr:to>
      <xdr:col>11</xdr:col>
      <xdr:colOff>9525</xdr:colOff>
      <xdr:row>41</xdr:row>
      <xdr:rowOff>38100</xdr:rowOff>
    </xdr:to>
    <xdr:sp macro="" textlink="">
      <xdr:nvSpPr>
        <xdr:cNvPr id="25661" name="Text Box 64"/>
        <xdr:cNvSpPr txBox="1">
          <a:spLocks noChangeArrowheads="1"/>
        </xdr:cNvSpPr>
      </xdr:nvSpPr>
      <xdr:spPr bwMode="auto">
        <a:xfrm>
          <a:off x="5362575" y="8067675"/>
          <a:ext cx="76200" cy="200025"/>
        </a:xfrm>
        <a:prstGeom prst="rect">
          <a:avLst/>
        </a:prstGeom>
        <a:noFill/>
        <a:ln w="9525">
          <a:noFill/>
          <a:miter lim="800000"/>
          <a:headEnd/>
          <a:tailEnd/>
        </a:ln>
      </xdr:spPr>
    </xdr:sp>
    <xdr:clientData/>
  </xdr:twoCellAnchor>
  <xdr:twoCellAnchor editAs="oneCell">
    <xdr:from>
      <xdr:col>10</xdr:col>
      <xdr:colOff>180975</xdr:colOff>
      <xdr:row>40</xdr:row>
      <xdr:rowOff>0</xdr:rowOff>
    </xdr:from>
    <xdr:to>
      <xdr:col>11</xdr:col>
      <xdr:colOff>9525</xdr:colOff>
      <xdr:row>41</xdr:row>
      <xdr:rowOff>38100</xdr:rowOff>
    </xdr:to>
    <xdr:sp macro="" textlink="">
      <xdr:nvSpPr>
        <xdr:cNvPr id="25662" name="Text Box 65"/>
        <xdr:cNvSpPr txBox="1">
          <a:spLocks noChangeArrowheads="1"/>
        </xdr:cNvSpPr>
      </xdr:nvSpPr>
      <xdr:spPr bwMode="auto">
        <a:xfrm>
          <a:off x="5362575" y="8067675"/>
          <a:ext cx="76200" cy="200025"/>
        </a:xfrm>
        <a:prstGeom prst="rect">
          <a:avLst/>
        </a:prstGeom>
        <a:noFill/>
        <a:ln w="9525">
          <a:noFill/>
          <a:miter lim="800000"/>
          <a:headEnd/>
          <a:tailEnd/>
        </a:ln>
      </xdr:spPr>
    </xdr:sp>
    <xdr:clientData/>
  </xdr:twoCellAnchor>
  <xdr:twoCellAnchor editAs="oneCell">
    <xdr:from>
      <xdr:col>10</xdr:col>
      <xdr:colOff>180975</xdr:colOff>
      <xdr:row>40</xdr:row>
      <xdr:rowOff>0</xdr:rowOff>
    </xdr:from>
    <xdr:to>
      <xdr:col>11</xdr:col>
      <xdr:colOff>9525</xdr:colOff>
      <xdr:row>41</xdr:row>
      <xdr:rowOff>38100</xdr:rowOff>
    </xdr:to>
    <xdr:sp macro="" textlink="">
      <xdr:nvSpPr>
        <xdr:cNvPr id="25663" name="Text Box 66"/>
        <xdr:cNvSpPr txBox="1">
          <a:spLocks noChangeArrowheads="1"/>
        </xdr:cNvSpPr>
      </xdr:nvSpPr>
      <xdr:spPr bwMode="auto">
        <a:xfrm>
          <a:off x="5362575" y="8067675"/>
          <a:ext cx="76200" cy="200025"/>
        </a:xfrm>
        <a:prstGeom prst="rect">
          <a:avLst/>
        </a:prstGeom>
        <a:noFill/>
        <a:ln w="9525">
          <a:noFill/>
          <a:miter lim="800000"/>
          <a:headEnd/>
          <a:tailEnd/>
        </a:ln>
      </xdr:spPr>
    </xdr:sp>
    <xdr:clientData/>
  </xdr:twoCellAnchor>
  <xdr:twoCellAnchor editAs="oneCell">
    <xdr:from>
      <xdr:col>10</xdr:col>
      <xdr:colOff>180975</xdr:colOff>
      <xdr:row>40</xdr:row>
      <xdr:rowOff>0</xdr:rowOff>
    </xdr:from>
    <xdr:to>
      <xdr:col>11</xdr:col>
      <xdr:colOff>9525</xdr:colOff>
      <xdr:row>41</xdr:row>
      <xdr:rowOff>38100</xdr:rowOff>
    </xdr:to>
    <xdr:sp macro="" textlink="">
      <xdr:nvSpPr>
        <xdr:cNvPr id="25664" name="Text Box 67"/>
        <xdr:cNvSpPr txBox="1">
          <a:spLocks noChangeArrowheads="1"/>
        </xdr:cNvSpPr>
      </xdr:nvSpPr>
      <xdr:spPr bwMode="auto">
        <a:xfrm>
          <a:off x="5362575" y="8067675"/>
          <a:ext cx="76200" cy="200025"/>
        </a:xfrm>
        <a:prstGeom prst="rect">
          <a:avLst/>
        </a:prstGeom>
        <a:noFill/>
        <a:ln w="9525">
          <a:noFill/>
          <a:miter lim="800000"/>
          <a:headEnd/>
          <a:tailEnd/>
        </a:ln>
      </xdr:spPr>
    </xdr:sp>
    <xdr:clientData/>
  </xdr:twoCellAnchor>
  <xdr:twoCellAnchor editAs="oneCell">
    <xdr:from>
      <xdr:col>10</xdr:col>
      <xdr:colOff>180975</xdr:colOff>
      <xdr:row>41</xdr:row>
      <xdr:rowOff>0</xdr:rowOff>
    </xdr:from>
    <xdr:to>
      <xdr:col>11</xdr:col>
      <xdr:colOff>9525</xdr:colOff>
      <xdr:row>42</xdr:row>
      <xdr:rowOff>57150</xdr:rowOff>
    </xdr:to>
    <xdr:sp macro="" textlink="">
      <xdr:nvSpPr>
        <xdr:cNvPr id="25665" name="Text Box 68"/>
        <xdr:cNvSpPr txBox="1">
          <a:spLocks noChangeArrowheads="1"/>
        </xdr:cNvSpPr>
      </xdr:nvSpPr>
      <xdr:spPr bwMode="auto">
        <a:xfrm>
          <a:off x="5362575" y="8229600"/>
          <a:ext cx="76200" cy="200025"/>
        </a:xfrm>
        <a:prstGeom prst="rect">
          <a:avLst/>
        </a:prstGeom>
        <a:noFill/>
        <a:ln w="9525">
          <a:noFill/>
          <a:miter lim="800000"/>
          <a:headEnd/>
          <a:tailEnd/>
        </a:ln>
      </xdr:spPr>
    </xdr:sp>
    <xdr:clientData/>
  </xdr:twoCellAnchor>
  <xdr:twoCellAnchor editAs="oneCell">
    <xdr:from>
      <xdr:col>5</xdr:col>
      <xdr:colOff>180975</xdr:colOff>
      <xdr:row>41</xdr:row>
      <xdr:rowOff>0</xdr:rowOff>
    </xdr:from>
    <xdr:to>
      <xdr:col>5</xdr:col>
      <xdr:colOff>257175</xdr:colOff>
      <xdr:row>42</xdr:row>
      <xdr:rowOff>57150</xdr:rowOff>
    </xdr:to>
    <xdr:sp macro="" textlink="">
      <xdr:nvSpPr>
        <xdr:cNvPr id="25666" name="Text Box 99"/>
        <xdr:cNvSpPr txBox="1">
          <a:spLocks noChangeArrowheads="1"/>
        </xdr:cNvSpPr>
      </xdr:nvSpPr>
      <xdr:spPr bwMode="auto">
        <a:xfrm>
          <a:off x="3067050" y="8229600"/>
          <a:ext cx="76200" cy="200025"/>
        </a:xfrm>
        <a:prstGeom prst="rect">
          <a:avLst/>
        </a:prstGeom>
        <a:noFill/>
        <a:ln w="9525">
          <a:noFill/>
          <a:miter lim="800000"/>
          <a:headEnd/>
          <a:tailEnd/>
        </a:ln>
      </xdr:spPr>
    </xdr:sp>
    <xdr:clientData/>
  </xdr:twoCellAnchor>
  <xdr:twoCellAnchor editAs="oneCell">
    <xdr:from>
      <xdr:col>5</xdr:col>
      <xdr:colOff>180975</xdr:colOff>
      <xdr:row>41</xdr:row>
      <xdr:rowOff>0</xdr:rowOff>
    </xdr:from>
    <xdr:to>
      <xdr:col>5</xdr:col>
      <xdr:colOff>257175</xdr:colOff>
      <xdr:row>42</xdr:row>
      <xdr:rowOff>57150</xdr:rowOff>
    </xdr:to>
    <xdr:sp macro="" textlink="">
      <xdr:nvSpPr>
        <xdr:cNvPr id="25667" name="Text Box 100"/>
        <xdr:cNvSpPr txBox="1">
          <a:spLocks noChangeArrowheads="1"/>
        </xdr:cNvSpPr>
      </xdr:nvSpPr>
      <xdr:spPr bwMode="auto">
        <a:xfrm>
          <a:off x="3067050" y="8229600"/>
          <a:ext cx="76200" cy="200025"/>
        </a:xfrm>
        <a:prstGeom prst="rect">
          <a:avLst/>
        </a:prstGeom>
        <a:noFill/>
        <a:ln w="9525">
          <a:noFill/>
          <a:miter lim="800000"/>
          <a:headEnd/>
          <a:tailEnd/>
        </a:ln>
      </xdr:spPr>
    </xdr:sp>
    <xdr:clientData/>
  </xdr:twoCellAnchor>
  <xdr:twoCellAnchor editAs="oneCell">
    <xdr:from>
      <xdr:col>5</xdr:col>
      <xdr:colOff>180975</xdr:colOff>
      <xdr:row>41</xdr:row>
      <xdr:rowOff>0</xdr:rowOff>
    </xdr:from>
    <xdr:to>
      <xdr:col>5</xdr:col>
      <xdr:colOff>257175</xdr:colOff>
      <xdr:row>42</xdr:row>
      <xdr:rowOff>57150</xdr:rowOff>
    </xdr:to>
    <xdr:sp macro="" textlink="">
      <xdr:nvSpPr>
        <xdr:cNvPr id="25668" name="Text Box 101"/>
        <xdr:cNvSpPr txBox="1">
          <a:spLocks noChangeArrowheads="1"/>
        </xdr:cNvSpPr>
      </xdr:nvSpPr>
      <xdr:spPr bwMode="auto">
        <a:xfrm>
          <a:off x="3067050" y="8229600"/>
          <a:ext cx="76200" cy="200025"/>
        </a:xfrm>
        <a:prstGeom prst="rect">
          <a:avLst/>
        </a:prstGeom>
        <a:noFill/>
        <a:ln w="9525">
          <a:noFill/>
          <a:miter lim="800000"/>
          <a:headEnd/>
          <a:tailEnd/>
        </a:ln>
      </xdr:spPr>
    </xdr:sp>
    <xdr:clientData/>
  </xdr:twoCellAnchor>
  <xdr:twoCellAnchor editAs="oneCell">
    <xdr:from>
      <xdr:col>5</xdr:col>
      <xdr:colOff>180975</xdr:colOff>
      <xdr:row>41</xdr:row>
      <xdr:rowOff>0</xdr:rowOff>
    </xdr:from>
    <xdr:to>
      <xdr:col>5</xdr:col>
      <xdr:colOff>257175</xdr:colOff>
      <xdr:row>42</xdr:row>
      <xdr:rowOff>57150</xdr:rowOff>
    </xdr:to>
    <xdr:sp macro="" textlink="">
      <xdr:nvSpPr>
        <xdr:cNvPr id="25669" name="Text Box 102"/>
        <xdr:cNvSpPr txBox="1">
          <a:spLocks noChangeArrowheads="1"/>
        </xdr:cNvSpPr>
      </xdr:nvSpPr>
      <xdr:spPr bwMode="auto">
        <a:xfrm>
          <a:off x="3067050" y="8229600"/>
          <a:ext cx="76200" cy="200025"/>
        </a:xfrm>
        <a:prstGeom prst="rect">
          <a:avLst/>
        </a:prstGeom>
        <a:noFill/>
        <a:ln w="9525">
          <a:noFill/>
          <a:miter lim="800000"/>
          <a:headEnd/>
          <a:tailEnd/>
        </a:ln>
      </xdr:spPr>
    </xdr:sp>
    <xdr:clientData/>
  </xdr:twoCellAnchor>
  <xdr:twoCellAnchor editAs="oneCell">
    <xdr:from>
      <xdr:col>5</xdr:col>
      <xdr:colOff>180975</xdr:colOff>
      <xdr:row>41</xdr:row>
      <xdr:rowOff>0</xdr:rowOff>
    </xdr:from>
    <xdr:to>
      <xdr:col>5</xdr:col>
      <xdr:colOff>257175</xdr:colOff>
      <xdr:row>42</xdr:row>
      <xdr:rowOff>57150</xdr:rowOff>
    </xdr:to>
    <xdr:sp macro="" textlink="">
      <xdr:nvSpPr>
        <xdr:cNvPr id="25670" name="Text Box 103"/>
        <xdr:cNvSpPr txBox="1">
          <a:spLocks noChangeArrowheads="1"/>
        </xdr:cNvSpPr>
      </xdr:nvSpPr>
      <xdr:spPr bwMode="auto">
        <a:xfrm>
          <a:off x="3067050" y="8229600"/>
          <a:ext cx="76200" cy="200025"/>
        </a:xfrm>
        <a:prstGeom prst="rect">
          <a:avLst/>
        </a:prstGeom>
        <a:noFill/>
        <a:ln w="9525">
          <a:noFill/>
          <a:miter lim="800000"/>
          <a:headEnd/>
          <a:tailEnd/>
        </a:ln>
      </xdr:spPr>
    </xdr:sp>
    <xdr:clientData/>
  </xdr:twoCellAnchor>
  <xdr:twoCellAnchor editAs="oneCell">
    <xdr:from>
      <xdr:col>5</xdr:col>
      <xdr:colOff>180975</xdr:colOff>
      <xdr:row>41</xdr:row>
      <xdr:rowOff>0</xdr:rowOff>
    </xdr:from>
    <xdr:to>
      <xdr:col>5</xdr:col>
      <xdr:colOff>257175</xdr:colOff>
      <xdr:row>42</xdr:row>
      <xdr:rowOff>57150</xdr:rowOff>
    </xdr:to>
    <xdr:sp macro="" textlink="">
      <xdr:nvSpPr>
        <xdr:cNvPr id="25671" name="Text Box 104"/>
        <xdr:cNvSpPr txBox="1">
          <a:spLocks noChangeArrowheads="1"/>
        </xdr:cNvSpPr>
      </xdr:nvSpPr>
      <xdr:spPr bwMode="auto">
        <a:xfrm>
          <a:off x="3067050" y="8229600"/>
          <a:ext cx="76200" cy="200025"/>
        </a:xfrm>
        <a:prstGeom prst="rect">
          <a:avLst/>
        </a:prstGeom>
        <a:noFill/>
        <a:ln w="9525">
          <a:noFill/>
          <a:miter lim="800000"/>
          <a:headEnd/>
          <a:tailEnd/>
        </a:ln>
      </xdr:spPr>
    </xdr:sp>
    <xdr:clientData/>
  </xdr:twoCellAnchor>
  <xdr:twoCellAnchor editAs="oneCell">
    <xdr:from>
      <xdr:col>5</xdr:col>
      <xdr:colOff>180975</xdr:colOff>
      <xdr:row>41</xdr:row>
      <xdr:rowOff>0</xdr:rowOff>
    </xdr:from>
    <xdr:to>
      <xdr:col>5</xdr:col>
      <xdr:colOff>257175</xdr:colOff>
      <xdr:row>42</xdr:row>
      <xdr:rowOff>57150</xdr:rowOff>
    </xdr:to>
    <xdr:sp macro="" textlink="">
      <xdr:nvSpPr>
        <xdr:cNvPr id="25672" name="Text Box 105"/>
        <xdr:cNvSpPr txBox="1">
          <a:spLocks noChangeArrowheads="1"/>
        </xdr:cNvSpPr>
      </xdr:nvSpPr>
      <xdr:spPr bwMode="auto">
        <a:xfrm>
          <a:off x="3067050" y="8229600"/>
          <a:ext cx="76200" cy="200025"/>
        </a:xfrm>
        <a:prstGeom prst="rect">
          <a:avLst/>
        </a:prstGeom>
        <a:noFill/>
        <a:ln w="9525">
          <a:noFill/>
          <a:miter lim="800000"/>
          <a:headEnd/>
          <a:tailEnd/>
        </a:ln>
      </xdr:spPr>
    </xdr:sp>
    <xdr:clientData/>
  </xdr:twoCellAnchor>
  <xdr:twoCellAnchor editAs="oneCell">
    <xdr:from>
      <xdr:col>5</xdr:col>
      <xdr:colOff>180975</xdr:colOff>
      <xdr:row>41</xdr:row>
      <xdr:rowOff>0</xdr:rowOff>
    </xdr:from>
    <xdr:to>
      <xdr:col>5</xdr:col>
      <xdr:colOff>257175</xdr:colOff>
      <xdr:row>42</xdr:row>
      <xdr:rowOff>57150</xdr:rowOff>
    </xdr:to>
    <xdr:sp macro="" textlink="">
      <xdr:nvSpPr>
        <xdr:cNvPr id="25673" name="Text Box 106"/>
        <xdr:cNvSpPr txBox="1">
          <a:spLocks noChangeArrowheads="1"/>
        </xdr:cNvSpPr>
      </xdr:nvSpPr>
      <xdr:spPr bwMode="auto">
        <a:xfrm>
          <a:off x="3067050" y="8229600"/>
          <a:ext cx="76200" cy="200025"/>
        </a:xfrm>
        <a:prstGeom prst="rect">
          <a:avLst/>
        </a:prstGeom>
        <a:noFill/>
        <a:ln w="9525">
          <a:noFill/>
          <a:miter lim="800000"/>
          <a:headEnd/>
          <a:tailEnd/>
        </a:ln>
      </xdr:spPr>
    </xdr:sp>
    <xdr:clientData/>
  </xdr:twoCellAnchor>
  <xdr:twoCellAnchor editAs="oneCell">
    <xdr:from>
      <xdr:col>5</xdr:col>
      <xdr:colOff>180975</xdr:colOff>
      <xdr:row>42</xdr:row>
      <xdr:rowOff>0</xdr:rowOff>
    </xdr:from>
    <xdr:to>
      <xdr:col>5</xdr:col>
      <xdr:colOff>257175</xdr:colOff>
      <xdr:row>43</xdr:row>
      <xdr:rowOff>57150</xdr:rowOff>
    </xdr:to>
    <xdr:sp macro="" textlink="">
      <xdr:nvSpPr>
        <xdr:cNvPr id="25674" name="Text Box 107"/>
        <xdr:cNvSpPr txBox="1">
          <a:spLocks noChangeArrowheads="1"/>
        </xdr:cNvSpPr>
      </xdr:nvSpPr>
      <xdr:spPr bwMode="auto">
        <a:xfrm>
          <a:off x="3067050" y="8372475"/>
          <a:ext cx="76200" cy="200025"/>
        </a:xfrm>
        <a:prstGeom prst="rect">
          <a:avLst/>
        </a:prstGeom>
        <a:noFill/>
        <a:ln w="9525">
          <a:noFill/>
          <a:miter lim="800000"/>
          <a:headEnd/>
          <a:tailEnd/>
        </a:ln>
      </xdr:spPr>
    </xdr:sp>
    <xdr:clientData/>
  </xdr:twoCellAnchor>
  <xdr:twoCellAnchor editAs="oneCell">
    <xdr:from>
      <xdr:col>10</xdr:col>
      <xdr:colOff>180975</xdr:colOff>
      <xdr:row>41</xdr:row>
      <xdr:rowOff>0</xdr:rowOff>
    </xdr:from>
    <xdr:to>
      <xdr:col>11</xdr:col>
      <xdr:colOff>9525</xdr:colOff>
      <xdr:row>42</xdr:row>
      <xdr:rowOff>57150</xdr:rowOff>
    </xdr:to>
    <xdr:sp macro="" textlink="">
      <xdr:nvSpPr>
        <xdr:cNvPr id="25675" name="Text Box 108"/>
        <xdr:cNvSpPr txBox="1">
          <a:spLocks noChangeArrowheads="1"/>
        </xdr:cNvSpPr>
      </xdr:nvSpPr>
      <xdr:spPr bwMode="auto">
        <a:xfrm>
          <a:off x="5362575" y="8229600"/>
          <a:ext cx="76200" cy="200025"/>
        </a:xfrm>
        <a:prstGeom prst="rect">
          <a:avLst/>
        </a:prstGeom>
        <a:noFill/>
        <a:ln w="9525">
          <a:noFill/>
          <a:miter lim="800000"/>
          <a:headEnd/>
          <a:tailEnd/>
        </a:ln>
      </xdr:spPr>
    </xdr:sp>
    <xdr:clientData/>
  </xdr:twoCellAnchor>
  <xdr:twoCellAnchor editAs="oneCell">
    <xdr:from>
      <xdr:col>10</xdr:col>
      <xdr:colOff>180975</xdr:colOff>
      <xdr:row>41</xdr:row>
      <xdr:rowOff>0</xdr:rowOff>
    </xdr:from>
    <xdr:to>
      <xdr:col>11</xdr:col>
      <xdr:colOff>9525</xdr:colOff>
      <xdr:row>42</xdr:row>
      <xdr:rowOff>57150</xdr:rowOff>
    </xdr:to>
    <xdr:sp macro="" textlink="">
      <xdr:nvSpPr>
        <xdr:cNvPr id="25676" name="Text Box 109"/>
        <xdr:cNvSpPr txBox="1">
          <a:spLocks noChangeArrowheads="1"/>
        </xdr:cNvSpPr>
      </xdr:nvSpPr>
      <xdr:spPr bwMode="auto">
        <a:xfrm>
          <a:off x="5362575" y="8229600"/>
          <a:ext cx="76200" cy="200025"/>
        </a:xfrm>
        <a:prstGeom prst="rect">
          <a:avLst/>
        </a:prstGeom>
        <a:noFill/>
        <a:ln w="9525">
          <a:noFill/>
          <a:miter lim="800000"/>
          <a:headEnd/>
          <a:tailEnd/>
        </a:ln>
      </xdr:spPr>
    </xdr:sp>
    <xdr:clientData/>
  </xdr:twoCellAnchor>
  <xdr:twoCellAnchor editAs="oneCell">
    <xdr:from>
      <xdr:col>10</xdr:col>
      <xdr:colOff>180975</xdr:colOff>
      <xdr:row>41</xdr:row>
      <xdr:rowOff>0</xdr:rowOff>
    </xdr:from>
    <xdr:to>
      <xdr:col>11</xdr:col>
      <xdr:colOff>9525</xdr:colOff>
      <xdr:row>42</xdr:row>
      <xdr:rowOff>57150</xdr:rowOff>
    </xdr:to>
    <xdr:sp macro="" textlink="">
      <xdr:nvSpPr>
        <xdr:cNvPr id="25677" name="Text Box 110"/>
        <xdr:cNvSpPr txBox="1">
          <a:spLocks noChangeArrowheads="1"/>
        </xdr:cNvSpPr>
      </xdr:nvSpPr>
      <xdr:spPr bwMode="auto">
        <a:xfrm>
          <a:off x="5362575" y="8229600"/>
          <a:ext cx="76200" cy="200025"/>
        </a:xfrm>
        <a:prstGeom prst="rect">
          <a:avLst/>
        </a:prstGeom>
        <a:noFill/>
        <a:ln w="9525">
          <a:noFill/>
          <a:miter lim="800000"/>
          <a:headEnd/>
          <a:tailEnd/>
        </a:ln>
      </xdr:spPr>
    </xdr:sp>
    <xdr:clientData/>
  </xdr:twoCellAnchor>
  <xdr:twoCellAnchor editAs="oneCell">
    <xdr:from>
      <xdr:col>10</xdr:col>
      <xdr:colOff>180975</xdr:colOff>
      <xdr:row>41</xdr:row>
      <xdr:rowOff>0</xdr:rowOff>
    </xdr:from>
    <xdr:to>
      <xdr:col>11</xdr:col>
      <xdr:colOff>9525</xdr:colOff>
      <xdr:row>42</xdr:row>
      <xdr:rowOff>57150</xdr:rowOff>
    </xdr:to>
    <xdr:sp macro="" textlink="">
      <xdr:nvSpPr>
        <xdr:cNvPr id="25678" name="Text Box 111"/>
        <xdr:cNvSpPr txBox="1">
          <a:spLocks noChangeArrowheads="1"/>
        </xdr:cNvSpPr>
      </xdr:nvSpPr>
      <xdr:spPr bwMode="auto">
        <a:xfrm>
          <a:off x="5362575" y="8229600"/>
          <a:ext cx="76200" cy="200025"/>
        </a:xfrm>
        <a:prstGeom prst="rect">
          <a:avLst/>
        </a:prstGeom>
        <a:noFill/>
        <a:ln w="9525">
          <a:noFill/>
          <a:miter lim="800000"/>
          <a:headEnd/>
          <a:tailEnd/>
        </a:ln>
      </xdr:spPr>
    </xdr:sp>
    <xdr:clientData/>
  </xdr:twoCellAnchor>
  <xdr:twoCellAnchor editAs="oneCell">
    <xdr:from>
      <xdr:col>10</xdr:col>
      <xdr:colOff>180975</xdr:colOff>
      <xdr:row>41</xdr:row>
      <xdr:rowOff>0</xdr:rowOff>
    </xdr:from>
    <xdr:to>
      <xdr:col>11</xdr:col>
      <xdr:colOff>9525</xdr:colOff>
      <xdr:row>42</xdr:row>
      <xdr:rowOff>57150</xdr:rowOff>
    </xdr:to>
    <xdr:sp macro="" textlink="">
      <xdr:nvSpPr>
        <xdr:cNvPr id="25679" name="Text Box 112"/>
        <xdr:cNvSpPr txBox="1">
          <a:spLocks noChangeArrowheads="1"/>
        </xdr:cNvSpPr>
      </xdr:nvSpPr>
      <xdr:spPr bwMode="auto">
        <a:xfrm>
          <a:off x="5362575" y="8229600"/>
          <a:ext cx="76200" cy="200025"/>
        </a:xfrm>
        <a:prstGeom prst="rect">
          <a:avLst/>
        </a:prstGeom>
        <a:noFill/>
        <a:ln w="9525">
          <a:noFill/>
          <a:miter lim="800000"/>
          <a:headEnd/>
          <a:tailEnd/>
        </a:ln>
      </xdr:spPr>
    </xdr:sp>
    <xdr:clientData/>
  </xdr:twoCellAnchor>
  <xdr:twoCellAnchor editAs="oneCell">
    <xdr:from>
      <xdr:col>10</xdr:col>
      <xdr:colOff>180975</xdr:colOff>
      <xdr:row>41</xdr:row>
      <xdr:rowOff>0</xdr:rowOff>
    </xdr:from>
    <xdr:to>
      <xdr:col>11</xdr:col>
      <xdr:colOff>9525</xdr:colOff>
      <xdr:row>42</xdr:row>
      <xdr:rowOff>57150</xdr:rowOff>
    </xdr:to>
    <xdr:sp macro="" textlink="">
      <xdr:nvSpPr>
        <xdr:cNvPr id="25680" name="Text Box 113"/>
        <xdr:cNvSpPr txBox="1">
          <a:spLocks noChangeArrowheads="1"/>
        </xdr:cNvSpPr>
      </xdr:nvSpPr>
      <xdr:spPr bwMode="auto">
        <a:xfrm>
          <a:off x="5362575" y="8229600"/>
          <a:ext cx="76200" cy="200025"/>
        </a:xfrm>
        <a:prstGeom prst="rect">
          <a:avLst/>
        </a:prstGeom>
        <a:noFill/>
        <a:ln w="9525">
          <a:noFill/>
          <a:miter lim="800000"/>
          <a:headEnd/>
          <a:tailEnd/>
        </a:ln>
      </xdr:spPr>
    </xdr:sp>
    <xdr:clientData/>
  </xdr:twoCellAnchor>
  <xdr:twoCellAnchor editAs="oneCell">
    <xdr:from>
      <xdr:col>10</xdr:col>
      <xdr:colOff>180975</xdr:colOff>
      <xdr:row>41</xdr:row>
      <xdr:rowOff>0</xdr:rowOff>
    </xdr:from>
    <xdr:to>
      <xdr:col>11</xdr:col>
      <xdr:colOff>9525</xdr:colOff>
      <xdr:row>42</xdr:row>
      <xdr:rowOff>57150</xdr:rowOff>
    </xdr:to>
    <xdr:sp macro="" textlink="">
      <xdr:nvSpPr>
        <xdr:cNvPr id="25681" name="Text Box 114"/>
        <xdr:cNvSpPr txBox="1">
          <a:spLocks noChangeArrowheads="1"/>
        </xdr:cNvSpPr>
      </xdr:nvSpPr>
      <xdr:spPr bwMode="auto">
        <a:xfrm>
          <a:off x="5362575" y="8229600"/>
          <a:ext cx="76200" cy="200025"/>
        </a:xfrm>
        <a:prstGeom prst="rect">
          <a:avLst/>
        </a:prstGeom>
        <a:noFill/>
        <a:ln w="9525">
          <a:noFill/>
          <a:miter lim="800000"/>
          <a:headEnd/>
          <a:tailEnd/>
        </a:ln>
      </xdr:spPr>
    </xdr:sp>
    <xdr:clientData/>
  </xdr:twoCellAnchor>
  <xdr:twoCellAnchor editAs="oneCell">
    <xdr:from>
      <xdr:col>10</xdr:col>
      <xdr:colOff>180975</xdr:colOff>
      <xdr:row>41</xdr:row>
      <xdr:rowOff>0</xdr:rowOff>
    </xdr:from>
    <xdr:to>
      <xdr:col>11</xdr:col>
      <xdr:colOff>9525</xdr:colOff>
      <xdr:row>42</xdr:row>
      <xdr:rowOff>57150</xdr:rowOff>
    </xdr:to>
    <xdr:sp macro="" textlink="">
      <xdr:nvSpPr>
        <xdr:cNvPr id="25682" name="Text Box 115"/>
        <xdr:cNvSpPr txBox="1">
          <a:spLocks noChangeArrowheads="1"/>
        </xdr:cNvSpPr>
      </xdr:nvSpPr>
      <xdr:spPr bwMode="auto">
        <a:xfrm>
          <a:off x="5362575" y="8229600"/>
          <a:ext cx="76200" cy="200025"/>
        </a:xfrm>
        <a:prstGeom prst="rect">
          <a:avLst/>
        </a:prstGeom>
        <a:noFill/>
        <a:ln w="9525">
          <a:noFill/>
          <a:miter lim="800000"/>
          <a:headEnd/>
          <a:tailEnd/>
        </a:ln>
      </xdr:spPr>
    </xdr:sp>
    <xdr:clientData/>
  </xdr:twoCellAnchor>
  <xdr:twoCellAnchor editAs="oneCell">
    <xdr:from>
      <xdr:col>10</xdr:col>
      <xdr:colOff>180975</xdr:colOff>
      <xdr:row>41</xdr:row>
      <xdr:rowOff>0</xdr:rowOff>
    </xdr:from>
    <xdr:to>
      <xdr:col>11</xdr:col>
      <xdr:colOff>9525</xdr:colOff>
      <xdr:row>42</xdr:row>
      <xdr:rowOff>57150</xdr:rowOff>
    </xdr:to>
    <xdr:sp macro="" textlink="">
      <xdr:nvSpPr>
        <xdr:cNvPr id="25683" name="Text Box 116"/>
        <xdr:cNvSpPr txBox="1">
          <a:spLocks noChangeArrowheads="1"/>
        </xdr:cNvSpPr>
      </xdr:nvSpPr>
      <xdr:spPr bwMode="auto">
        <a:xfrm>
          <a:off x="5362575" y="8229600"/>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5684" name="Text Box 117"/>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5</xdr:col>
      <xdr:colOff>180975</xdr:colOff>
      <xdr:row>42</xdr:row>
      <xdr:rowOff>0</xdr:rowOff>
    </xdr:from>
    <xdr:to>
      <xdr:col>5</xdr:col>
      <xdr:colOff>257175</xdr:colOff>
      <xdr:row>43</xdr:row>
      <xdr:rowOff>57150</xdr:rowOff>
    </xdr:to>
    <xdr:sp macro="" textlink="">
      <xdr:nvSpPr>
        <xdr:cNvPr id="25685" name="Text Box 118"/>
        <xdr:cNvSpPr txBox="1">
          <a:spLocks noChangeArrowheads="1"/>
        </xdr:cNvSpPr>
      </xdr:nvSpPr>
      <xdr:spPr bwMode="auto">
        <a:xfrm>
          <a:off x="3067050" y="8372475"/>
          <a:ext cx="76200" cy="200025"/>
        </a:xfrm>
        <a:prstGeom prst="rect">
          <a:avLst/>
        </a:prstGeom>
        <a:noFill/>
        <a:ln w="9525">
          <a:noFill/>
          <a:miter lim="800000"/>
          <a:headEnd/>
          <a:tailEnd/>
        </a:ln>
      </xdr:spPr>
    </xdr:sp>
    <xdr:clientData/>
  </xdr:twoCellAnchor>
  <xdr:twoCellAnchor editAs="oneCell">
    <xdr:from>
      <xdr:col>5</xdr:col>
      <xdr:colOff>180975</xdr:colOff>
      <xdr:row>42</xdr:row>
      <xdr:rowOff>0</xdr:rowOff>
    </xdr:from>
    <xdr:to>
      <xdr:col>5</xdr:col>
      <xdr:colOff>257175</xdr:colOff>
      <xdr:row>43</xdr:row>
      <xdr:rowOff>57150</xdr:rowOff>
    </xdr:to>
    <xdr:sp macro="" textlink="">
      <xdr:nvSpPr>
        <xdr:cNvPr id="25686" name="Text Box 119"/>
        <xdr:cNvSpPr txBox="1">
          <a:spLocks noChangeArrowheads="1"/>
        </xdr:cNvSpPr>
      </xdr:nvSpPr>
      <xdr:spPr bwMode="auto">
        <a:xfrm>
          <a:off x="3067050" y="8372475"/>
          <a:ext cx="76200" cy="200025"/>
        </a:xfrm>
        <a:prstGeom prst="rect">
          <a:avLst/>
        </a:prstGeom>
        <a:noFill/>
        <a:ln w="9525">
          <a:noFill/>
          <a:miter lim="800000"/>
          <a:headEnd/>
          <a:tailEnd/>
        </a:ln>
      </xdr:spPr>
    </xdr:sp>
    <xdr:clientData/>
  </xdr:twoCellAnchor>
  <xdr:twoCellAnchor editAs="oneCell">
    <xdr:from>
      <xdr:col>5</xdr:col>
      <xdr:colOff>180975</xdr:colOff>
      <xdr:row>42</xdr:row>
      <xdr:rowOff>0</xdr:rowOff>
    </xdr:from>
    <xdr:to>
      <xdr:col>5</xdr:col>
      <xdr:colOff>257175</xdr:colOff>
      <xdr:row>43</xdr:row>
      <xdr:rowOff>57150</xdr:rowOff>
    </xdr:to>
    <xdr:sp macro="" textlink="">
      <xdr:nvSpPr>
        <xdr:cNvPr id="25687" name="Text Box 120"/>
        <xdr:cNvSpPr txBox="1">
          <a:spLocks noChangeArrowheads="1"/>
        </xdr:cNvSpPr>
      </xdr:nvSpPr>
      <xdr:spPr bwMode="auto">
        <a:xfrm>
          <a:off x="3067050" y="8372475"/>
          <a:ext cx="76200" cy="200025"/>
        </a:xfrm>
        <a:prstGeom prst="rect">
          <a:avLst/>
        </a:prstGeom>
        <a:noFill/>
        <a:ln w="9525">
          <a:noFill/>
          <a:miter lim="800000"/>
          <a:headEnd/>
          <a:tailEnd/>
        </a:ln>
      </xdr:spPr>
    </xdr:sp>
    <xdr:clientData/>
  </xdr:twoCellAnchor>
  <xdr:twoCellAnchor editAs="oneCell">
    <xdr:from>
      <xdr:col>5</xdr:col>
      <xdr:colOff>180975</xdr:colOff>
      <xdr:row>42</xdr:row>
      <xdr:rowOff>0</xdr:rowOff>
    </xdr:from>
    <xdr:to>
      <xdr:col>5</xdr:col>
      <xdr:colOff>257175</xdr:colOff>
      <xdr:row>43</xdr:row>
      <xdr:rowOff>57150</xdr:rowOff>
    </xdr:to>
    <xdr:sp macro="" textlink="">
      <xdr:nvSpPr>
        <xdr:cNvPr id="25688" name="Text Box 121"/>
        <xdr:cNvSpPr txBox="1">
          <a:spLocks noChangeArrowheads="1"/>
        </xdr:cNvSpPr>
      </xdr:nvSpPr>
      <xdr:spPr bwMode="auto">
        <a:xfrm>
          <a:off x="3067050" y="8372475"/>
          <a:ext cx="76200" cy="200025"/>
        </a:xfrm>
        <a:prstGeom prst="rect">
          <a:avLst/>
        </a:prstGeom>
        <a:noFill/>
        <a:ln w="9525">
          <a:noFill/>
          <a:miter lim="800000"/>
          <a:headEnd/>
          <a:tailEnd/>
        </a:ln>
      </xdr:spPr>
    </xdr:sp>
    <xdr:clientData/>
  </xdr:twoCellAnchor>
  <xdr:twoCellAnchor editAs="oneCell">
    <xdr:from>
      <xdr:col>5</xdr:col>
      <xdr:colOff>180975</xdr:colOff>
      <xdr:row>42</xdr:row>
      <xdr:rowOff>0</xdr:rowOff>
    </xdr:from>
    <xdr:to>
      <xdr:col>5</xdr:col>
      <xdr:colOff>257175</xdr:colOff>
      <xdr:row>43</xdr:row>
      <xdr:rowOff>57150</xdr:rowOff>
    </xdr:to>
    <xdr:sp macro="" textlink="">
      <xdr:nvSpPr>
        <xdr:cNvPr id="25689" name="Text Box 122"/>
        <xdr:cNvSpPr txBox="1">
          <a:spLocks noChangeArrowheads="1"/>
        </xdr:cNvSpPr>
      </xdr:nvSpPr>
      <xdr:spPr bwMode="auto">
        <a:xfrm>
          <a:off x="3067050" y="8372475"/>
          <a:ext cx="76200" cy="200025"/>
        </a:xfrm>
        <a:prstGeom prst="rect">
          <a:avLst/>
        </a:prstGeom>
        <a:noFill/>
        <a:ln w="9525">
          <a:noFill/>
          <a:miter lim="800000"/>
          <a:headEnd/>
          <a:tailEnd/>
        </a:ln>
      </xdr:spPr>
    </xdr:sp>
    <xdr:clientData/>
  </xdr:twoCellAnchor>
  <xdr:twoCellAnchor editAs="oneCell">
    <xdr:from>
      <xdr:col>5</xdr:col>
      <xdr:colOff>180975</xdr:colOff>
      <xdr:row>42</xdr:row>
      <xdr:rowOff>0</xdr:rowOff>
    </xdr:from>
    <xdr:to>
      <xdr:col>5</xdr:col>
      <xdr:colOff>257175</xdr:colOff>
      <xdr:row>43</xdr:row>
      <xdr:rowOff>57150</xdr:rowOff>
    </xdr:to>
    <xdr:sp macro="" textlink="">
      <xdr:nvSpPr>
        <xdr:cNvPr id="25690" name="Text Box 123"/>
        <xdr:cNvSpPr txBox="1">
          <a:spLocks noChangeArrowheads="1"/>
        </xdr:cNvSpPr>
      </xdr:nvSpPr>
      <xdr:spPr bwMode="auto">
        <a:xfrm>
          <a:off x="3067050" y="8372475"/>
          <a:ext cx="76200" cy="200025"/>
        </a:xfrm>
        <a:prstGeom prst="rect">
          <a:avLst/>
        </a:prstGeom>
        <a:noFill/>
        <a:ln w="9525">
          <a:noFill/>
          <a:miter lim="800000"/>
          <a:headEnd/>
          <a:tailEnd/>
        </a:ln>
      </xdr:spPr>
    </xdr:sp>
    <xdr:clientData/>
  </xdr:twoCellAnchor>
  <xdr:twoCellAnchor editAs="oneCell">
    <xdr:from>
      <xdr:col>5</xdr:col>
      <xdr:colOff>180975</xdr:colOff>
      <xdr:row>42</xdr:row>
      <xdr:rowOff>0</xdr:rowOff>
    </xdr:from>
    <xdr:to>
      <xdr:col>5</xdr:col>
      <xdr:colOff>257175</xdr:colOff>
      <xdr:row>43</xdr:row>
      <xdr:rowOff>57150</xdr:rowOff>
    </xdr:to>
    <xdr:sp macro="" textlink="">
      <xdr:nvSpPr>
        <xdr:cNvPr id="25691" name="Text Box 124"/>
        <xdr:cNvSpPr txBox="1">
          <a:spLocks noChangeArrowheads="1"/>
        </xdr:cNvSpPr>
      </xdr:nvSpPr>
      <xdr:spPr bwMode="auto">
        <a:xfrm>
          <a:off x="3067050" y="8372475"/>
          <a:ext cx="76200" cy="200025"/>
        </a:xfrm>
        <a:prstGeom prst="rect">
          <a:avLst/>
        </a:prstGeom>
        <a:noFill/>
        <a:ln w="9525">
          <a:noFill/>
          <a:miter lim="800000"/>
          <a:headEnd/>
          <a:tailEnd/>
        </a:ln>
      </xdr:spPr>
    </xdr:sp>
    <xdr:clientData/>
  </xdr:twoCellAnchor>
  <xdr:twoCellAnchor editAs="oneCell">
    <xdr:from>
      <xdr:col>5</xdr:col>
      <xdr:colOff>180975</xdr:colOff>
      <xdr:row>42</xdr:row>
      <xdr:rowOff>0</xdr:rowOff>
    </xdr:from>
    <xdr:to>
      <xdr:col>5</xdr:col>
      <xdr:colOff>257175</xdr:colOff>
      <xdr:row>43</xdr:row>
      <xdr:rowOff>57150</xdr:rowOff>
    </xdr:to>
    <xdr:sp macro="" textlink="">
      <xdr:nvSpPr>
        <xdr:cNvPr id="25692" name="Text Box 125"/>
        <xdr:cNvSpPr txBox="1">
          <a:spLocks noChangeArrowheads="1"/>
        </xdr:cNvSpPr>
      </xdr:nvSpPr>
      <xdr:spPr bwMode="auto">
        <a:xfrm>
          <a:off x="3067050" y="8372475"/>
          <a:ext cx="76200" cy="200025"/>
        </a:xfrm>
        <a:prstGeom prst="rect">
          <a:avLst/>
        </a:prstGeom>
        <a:noFill/>
        <a:ln w="9525">
          <a:noFill/>
          <a:miter lim="800000"/>
          <a:headEnd/>
          <a:tailEnd/>
        </a:ln>
      </xdr:spPr>
    </xdr:sp>
    <xdr:clientData/>
  </xdr:twoCellAnchor>
  <xdr:twoCellAnchor editAs="oneCell">
    <xdr:from>
      <xdr:col>5</xdr:col>
      <xdr:colOff>180975</xdr:colOff>
      <xdr:row>42</xdr:row>
      <xdr:rowOff>0</xdr:rowOff>
    </xdr:from>
    <xdr:to>
      <xdr:col>5</xdr:col>
      <xdr:colOff>257175</xdr:colOff>
      <xdr:row>43</xdr:row>
      <xdr:rowOff>57150</xdr:rowOff>
    </xdr:to>
    <xdr:sp macro="" textlink="">
      <xdr:nvSpPr>
        <xdr:cNvPr id="25693" name="Text Box 126"/>
        <xdr:cNvSpPr txBox="1">
          <a:spLocks noChangeArrowheads="1"/>
        </xdr:cNvSpPr>
      </xdr:nvSpPr>
      <xdr:spPr bwMode="auto">
        <a:xfrm>
          <a:off x="3067050" y="8372475"/>
          <a:ext cx="76200" cy="200025"/>
        </a:xfrm>
        <a:prstGeom prst="rect">
          <a:avLst/>
        </a:prstGeom>
        <a:noFill/>
        <a:ln w="9525">
          <a:noFill/>
          <a:miter lim="800000"/>
          <a:headEnd/>
          <a:tailEnd/>
        </a:ln>
      </xdr:spPr>
    </xdr:sp>
    <xdr:clientData/>
  </xdr:twoCellAnchor>
  <xdr:twoCellAnchor editAs="oneCell">
    <xdr:from>
      <xdr:col>5</xdr:col>
      <xdr:colOff>180975</xdr:colOff>
      <xdr:row>43</xdr:row>
      <xdr:rowOff>0</xdr:rowOff>
    </xdr:from>
    <xdr:to>
      <xdr:col>5</xdr:col>
      <xdr:colOff>257175</xdr:colOff>
      <xdr:row>44</xdr:row>
      <xdr:rowOff>38100</xdr:rowOff>
    </xdr:to>
    <xdr:sp macro="" textlink="">
      <xdr:nvSpPr>
        <xdr:cNvPr id="25694" name="Text Box 127"/>
        <xdr:cNvSpPr txBox="1">
          <a:spLocks noChangeArrowheads="1"/>
        </xdr:cNvSpPr>
      </xdr:nvSpPr>
      <xdr:spPr bwMode="auto">
        <a:xfrm>
          <a:off x="3067050" y="8515350"/>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5695" name="Text Box 128"/>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5696" name="Text Box 129"/>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5697" name="Text Box 130"/>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5698" name="Text Box 131"/>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5699" name="Text Box 132"/>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5700" name="Text Box 133"/>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5701" name="Text Box 134"/>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5702" name="Text Box 135"/>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5703" name="Text Box 136"/>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5704" name="Text Box 137"/>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5705" name="Text Box 138"/>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5</xdr:col>
      <xdr:colOff>180975</xdr:colOff>
      <xdr:row>43</xdr:row>
      <xdr:rowOff>0</xdr:rowOff>
    </xdr:from>
    <xdr:to>
      <xdr:col>5</xdr:col>
      <xdr:colOff>257175</xdr:colOff>
      <xdr:row>44</xdr:row>
      <xdr:rowOff>38100</xdr:rowOff>
    </xdr:to>
    <xdr:sp macro="" textlink="">
      <xdr:nvSpPr>
        <xdr:cNvPr id="25706" name="Text Box 139"/>
        <xdr:cNvSpPr txBox="1">
          <a:spLocks noChangeArrowheads="1"/>
        </xdr:cNvSpPr>
      </xdr:nvSpPr>
      <xdr:spPr bwMode="auto">
        <a:xfrm>
          <a:off x="3067050" y="8515350"/>
          <a:ext cx="76200" cy="200025"/>
        </a:xfrm>
        <a:prstGeom prst="rect">
          <a:avLst/>
        </a:prstGeom>
        <a:noFill/>
        <a:ln w="9525">
          <a:noFill/>
          <a:miter lim="800000"/>
          <a:headEnd/>
          <a:tailEnd/>
        </a:ln>
      </xdr:spPr>
    </xdr:sp>
    <xdr:clientData/>
  </xdr:twoCellAnchor>
  <xdr:twoCellAnchor editAs="oneCell">
    <xdr:from>
      <xdr:col>5</xdr:col>
      <xdr:colOff>180975</xdr:colOff>
      <xdr:row>43</xdr:row>
      <xdr:rowOff>0</xdr:rowOff>
    </xdr:from>
    <xdr:to>
      <xdr:col>5</xdr:col>
      <xdr:colOff>257175</xdr:colOff>
      <xdr:row>44</xdr:row>
      <xdr:rowOff>38100</xdr:rowOff>
    </xdr:to>
    <xdr:sp macro="" textlink="">
      <xdr:nvSpPr>
        <xdr:cNvPr id="25707" name="Text Box 140"/>
        <xdr:cNvSpPr txBox="1">
          <a:spLocks noChangeArrowheads="1"/>
        </xdr:cNvSpPr>
      </xdr:nvSpPr>
      <xdr:spPr bwMode="auto">
        <a:xfrm>
          <a:off x="3067050" y="8515350"/>
          <a:ext cx="76200" cy="200025"/>
        </a:xfrm>
        <a:prstGeom prst="rect">
          <a:avLst/>
        </a:prstGeom>
        <a:noFill/>
        <a:ln w="9525">
          <a:noFill/>
          <a:miter lim="800000"/>
          <a:headEnd/>
          <a:tailEnd/>
        </a:ln>
      </xdr:spPr>
    </xdr:sp>
    <xdr:clientData/>
  </xdr:twoCellAnchor>
  <xdr:twoCellAnchor editAs="oneCell">
    <xdr:from>
      <xdr:col>5</xdr:col>
      <xdr:colOff>180975</xdr:colOff>
      <xdr:row>43</xdr:row>
      <xdr:rowOff>0</xdr:rowOff>
    </xdr:from>
    <xdr:to>
      <xdr:col>5</xdr:col>
      <xdr:colOff>257175</xdr:colOff>
      <xdr:row>44</xdr:row>
      <xdr:rowOff>38100</xdr:rowOff>
    </xdr:to>
    <xdr:sp macro="" textlink="">
      <xdr:nvSpPr>
        <xdr:cNvPr id="25708" name="Text Box 141"/>
        <xdr:cNvSpPr txBox="1">
          <a:spLocks noChangeArrowheads="1"/>
        </xdr:cNvSpPr>
      </xdr:nvSpPr>
      <xdr:spPr bwMode="auto">
        <a:xfrm>
          <a:off x="3067050" y="8515350"/>
          <a:ext cx="76200" cy="200025"/>
        </a:xfrm>
        <a:prstGeom prst="rect">
          <a:avLst/>
        </a:prstGeom>
        <a:noFill/>
        <a:ln w="9525">
          <a:noFill/>
          <a:miter lim="800000"/>
          <a:headEnd/>
          <a:tailEnd/>
        </a:ln>
      </xdr:spPr>
    </xdr:sp>
    <xdr:clientData/>
  </xdr:twoCellAnchor>
  <xdr:twoCellAnchor editAs="oneCell">
    <xdr:from>
      <xdr:col>5</xdr:col>
      <xdr:colOff>180975</xdr:colOff>
      <xdr:row>43</xdr:row>
      <xdr:rowOff>0</xdr:rowOff>
    </xdr:from>
    <xdr:to>
      <xdr:col>5</xdr:col>
      <xdr:colOff>257175</xdr:colOff>
      <xdr:row>44</xdr:row>
      <xdr:rowOff>38100</xdr:rowOff>
    </xdr:to>
    <xdr:sp macro="" textlink="">
      <xdr:nvSpPr>
        <xdr:cNvPr id="25709" name="Text Box 142"/>
        <xdr:cNvSpPr txBox="1">
          <a:spLocks noChangeArrowheads="1"/>
        </xdr:cNvSpPr>
      </xdr:nvSpPr>
      <xdr:spPr bwMode="auto">
        <a:xfrm>
          <a:off x="3067050" y="8515350"/>
          <a:ext cx="76200" cy="200025"/>
        </a:xfrm>
        <a:prstGeom prst="rect">
          <a:avLst/>
        </a:prstGeom>
        <a:noFill/>
        <a:ln w="9525">
          <a:noFill/>
          <a:miter lim="800000"/>
          <a:headEnd/>
          <a:tailEnd/>
        </a:ln>
      </xdr:spPr>
    </xdr:sp>
    <xdr:clientData/>
  </xdr:twoCellAnchor>
  <xdr:twoCellAnchor editAs="oneCell">
    <xdr:from>
      <xdr:col>5</xdr:col>
      <xdr:colOff>180975</xdr:colOff>
      <xdr:row>43</xdr:row>
      <xdr:rowOff>0</xdr:rowOff>
    </xdr:from>
    <xdr:to>
      <xdr:col>5</xdr:col>
      <xdr:colOff>257175</xdr:colOff>
      <xdr:row>44</xdr:row>
      <xdr:rowOff>38100</xdr:rowOff>
    </xdr:to>
    <xdr:sp macro="" textlink="">
      <xdr:nvSpPr>
        <xdr:cNvPr id="25710" name="Text Box 143"/>
        <xdr:cNvSpPr txBox="1">
          <a:spLocks noChangeArrowheads="1"/>
        </xdr:cNvSpPr>
      </xdr:nvSpPr>
      <xdr:spPr bwMode="auto">
        <a:xfrm>
          <a:off x="3067050" y="8515350"/>
          <a:ext cx="76200" cy="200025"/>
        </a:xfrm>
        <a:prstGeom prst="rect">
          <a:avLst/>
        </a:prstGeom>
        <a:noFill/>
        <a:ln w="9525">
          <a:noFill/>
          <a:miter lim="800000"/>
          <a:headEnd/>
          <a:tailEnd/>
        </a:ln>
      </xdr:spPr>
    </xdr:sp>
    <xdr:clientData/>
  </xdr:twoCellAnchor>
  <xdr:twoCellAnchor editAs="oneCell">
    <xdr:from>
      <xdr:col>5</xdr:col>
      <xdr:colOff>180975</xdr:colOff>
      <xdr:row>43</xdr:row>
      <xdr:rowOff>0</xdr:rowOff>
    </xdr:from>
    <xdr:to>
      <xdr:col>5</xdr:col>
      <xdr:colOff>257175</xdr:colOff>
      <xdr:row>44</xdr:row>
      <xdr:rowOff>38100</xdr:rowOff>
    </xdr:to>
    <xdr:sp macro="" textlink="">
      <xdr:nvSpPr>
        <xdr:cNvPr id="25711" name="Text Box 144"/>
        <xdr:cNvSpPr txBox="1">
          <a:spLocks noChangeArrowheads="1"/>
        </xdr:cNvSpPr>
      </xdr:nvSpPr>
      <xdr:spPr bwMode="auto">
        <a:xfrm>
          <a:off x="3067050" y="8515350"/>
          <a:ext cx="76200" cy="200025"/>
        </a:xfrm>
        <a:prstGeom prst="rect">
          <a:avLst/>
        </a:prstGeom>
        <a:noFill/>
        <a:ln w="9525">
          <a:noFill/>
          <a:miter lim="800000"/>
          <a:headEnd/>
          <a:tailEnd/>
        </a:ln>
      </xdr:spPr>
    </xdr:sp>
    <xdr:clientData/>
  </xdr:twoCellAnchor>
  <xdr:twoCellAnchor editAs="oneCell">
    <xdr:from>
      <xdr:col>5</xdr:col>
      <xdr:colOff>180975</xdr:colOff>
      <xdr:row>43</xdr:row>
      <xdr:rowOff>0</xdr:rowOff>
    </xdr:from>
    <xdr:to>
      <xdr:col>5</xdr:col>
      <xdr:colOff>257175</xdr:colOff>
      <xdr:row>44</xdr:row>
      <xdr:rowOff>38100</xdr:rowOff>
    </xdr:to>
    <xdr:sp macro="" textlink="">
      <xdr:nvSpPr>
        <xdr:cNvPr id="25712" name="Text Box 145"/>
        <xdr:cNvSpPr txBox="1">
          <a:spLocks noChangeArrowheads="1"/>
        </xdr:cNvSpPr>
      </xdr:nvSpPr>
      <xdr:spPr bwMode="auto">
        <a:xfrm>
          <a:off x="3067050" y="8515350"/>
          <a:ext cx="76200" cy="200025"/>
        </a:xfrm>
        <a:prstGeom prst="rect">
          <a:avLst/>
        </a:prstGeom>
        <a:noFill/>
        <a:ln w="9525">
          <a:noFill/>
          <a:miter lim="800000"/>
          <a:headEnd/>
          <a:tailEnd/>
        </a:ln>
      </xdr:spPr>
    </xdr:sp>
    <xdr:clientData/>
  </xdr:twoCellAnchor>
  <xdr:twoCellAnchor editAs="oneCell">
    <xdr:from>
      <xdr:col>5</xdr:col>
      <xdr:colOff>180975</xdr:colOff>
      <xdr:row>43</xdr:row>
      <xdr:rowOff>0</xdr:rowOff>
    </xdr:from>
    <xdr:to>
      <xdr:col>5</xdr:col>
      <xdr:colOff>257175</xdr:colOff>
      <xdr:row>44</xdr:row>
      <xdr:rowOff>38100</xdr:rowOff>
    </xdr:to>
    <xdr:sp macro="" textlink="">
      <xdr:nvSpPr>
        <xdr:cNvPr id="25713" name="Text Box 146"/>
        <xdr:cNvSpPr txBox="1">
          <a:spLocks noChangeArrowheads="1"/>
        </xdr:cNvSpPr>
      </xdr:nvSpPr>
      <xdr:spPr bwMode="auto">
        <a:xfrm>
          <a:off x="3067050" y="8515350"/>
          <a:ext cx="76200" cy="200025"/>
        </a:xfrm>
        <a:prstGeom prst="rect">
          <a:avLst/>
        </a:prstGeom>
        <a:noFill/>
        <a:ln w="9525">
          <a:noFill/>
          <a:miter lim="800000"/>
          <a:headEnd/>
          <a:tailEnd/>
        </a:ln>
      </xdr:spPr>
    </xdr:sp>
    <xdr:clientData/>
  </xdr:twoCellAnchor>
  <xdr:twoCellAnchor editAs="oneCell">
    <xdr:from>
      <xdr:col>5</xdr:col>
      <xdr:colOff>180975</xdr:colOff>
      <xdr:row>43</xdr:row>
      <xdr:rowOff>0</xdr:rowOff>
    </xdr:from>
    <xdr:to>
      <xdr:col>5</xdr:col>
      <xdr:colOff>257175</xdr:colOff>
      <xdr:row>44</xdr:row>
      <xdr:rowOff>38100</xdr:rowOff>
    </xdr:to>
    <xdr:sp macro="" textlink="">
      <xdr:nvSpPr>
        <xdr:cNvPr id="25714" name="Text Box 147"/>
        <xdr:cNvSpPr txBox="1">
          <a:spLocks noChangeArrowheads="1"/>
        </xdr:cNvSpPr>
      </xdr:nvSpPr>
      <xdr:spPr bwMode="auto">
        <a:xfrm>
          <a:off x="3067050" y="8515350"/>
          <a:ext cx="76200" cy="200025"/>
        </a:xfrm>
        <a:prstGeom prst="rect">
          <a:avLst/>
        </a:prstGeom>
        <a:noFill/>
        <a:ln w="9525">
          <a:noFill/>
          <a:miter lim="800000"/>
          <a:headEnd/>
          <a:tailEnd/>
        </a:ln>
      </xdr:spPr>
    </xdr:sp>
    <xdr:clientData/>
  </xdr:twoCellAnchor>
  <xdr:twoCellAnchor editAs="oneCell">
    <xdr:from>
      <xdr:col>5</xdr:col>
      <xdr:colOff>180975</xdr:colOff>
      <xdr:row>43</xdr:row>
      <xdr:rowOff>0</xdr:rowOff>
    </xdr:from>
    <xdr:to>
      <xdr:col>5</xdr:col>
      <xdr:colOff>257175</xdr:colOff>
      <xdr:row>44</xdr:row>
      <xdr:rowOff>38100</xdr:rowOff>
    </xdr:to>
    <xdr:sp macro="" textlink="">
      <xdr:nvSpPr>
        <xdr:cNvPr id="25715" name="Text Box 148"/>
        <xdr:cNvSpPr txBox="1">
          <a:spLocks noChangeArrowheads="1"/>
        </xdr:cNvSpPr>
      </xdr:nvSpPr>
      <xdr:spPr bwMode="auto">
        <a:xfrm>
          <a:off x="3067050" y="8515350"/>
          <a:ext cx="76200" cy="200025"/>
        </a:xfrm>
        <a:prstGeom prst="rect">
          <a:avLst/>
        </a:prstGeom>
        <a:noFill/>
        <a:ln w="9525">
          <a:noFill/>
          <a:miter lim="800000"/>
          <a:headEnd/>
          <a:tailEnd/>
        </a:ln>
      </xdr:spPr>
    </xdr:sp>
    <xdr:clientData/>
  </xdr:twoCellAnchor>
  <xdr:twoCellAnchor editAs="oneCell">
    <xdr:from>
      <xdr:col>5</xdr:col>
      <xdr:colOff>180975</xdr:colOff>
      <xdr:row>44</xdr:row>
      <xdr:rowOff>0</xdr:rowOff>
    </xdr:from>
    <xdr:to>
      <xdr:col>5</xdr:col>
      <xdr:colOff>257175</xdr:colOff>
      <xdr:row>45</xdr:row>
      <xdr:rowOff>38100</xdr:rowOff>
    </xdr:to>
    <xdr:sp macro="" textlink="">
      <xdr:nvSpPr>
        <xdr:cNvPr id="25716" name="Text Box 149"/>
        <xdr:cNvSpPr txBox="1">
          <a:spLocks noChangeArrowheads="1"/>
        </xdr:cNvSpPr>
      </xdr:nvSpPr>
      <xdr:spPr bwMode="auto">
        <a:xfrm>
          <a:off x="3067050" y="8677275"/>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5717" name="Text Box 150"/>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5718" name="Text Box 151"/>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5719" name="Text Box 152"/>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5720" name="Text Box 153"/>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5721" name="Text Box 154"/>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5722" name="Text Box 155"/>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5723" name="Text Box 156"/>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5724" name="Text Box 157"/>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5725" name="Text Box 158"/>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5726" name="Text Box 159"/>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5727" name="Text Box 160"/>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5728" name="Text Box 161"/>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5</xdr:col>
      <xdr:colOff>180975</xdr:colOff>
      <xdr:row>44</xdr:row>
      <xdr:rowOff>0</xdr:rowOff>
    </xdr:from>
    <xdr:to>
      <xdr:col>5</xdr:col>
      <xdr:colOff>257175</xdr:colOff>
      <xdr:row>45</xdr:row>
      <xdr:rowOff>38100</xdr:rowOff>
    </xdr:to>
    <xdr:sp macro="" textlink="">
      <xdr:nvSpPr>
        <xdr:cNvPr id="25729" name="Text Box 162"/>
        <xdr:cNvSpPr txBox="1">
          <a:spLocks noChangeArrowheads="1"/>
        </xdr:cNvSpPr>
      </xdr:nvSpPr>
      <xdr:spPr bwMode="auto">
        <a:xfrm>
          <a:off x="3067050" y="8677275"/>
          <a:ext cx="76200" cy="200025"/>
        </a:xfrm>
        <a:prstGeom prst="rect">
          <a:avLst/>
        </a:prstGeom>
        <a:noFill/>
        <a:ln w="9525">
          <a:noFill/>
          <a:miter lim="800000"/>
          <a:headEnd/>
          <a:tailEnd/>
        </a:ln>
      </xdr:spPr>
    </xdr:sp>
    <xdr:clientData/>
  </xdr:twoCellAnchor>
  <xdr:twoCellAnchor editAs="oneCell">
    <xdr:from>
      <xdr:col>5</xdr:col>
      <xdr:colOff>180975</xdr:colOff>
      <xdr:row>44</xdr:row>
      <xdr:rowOff>0</xdr:rowOff>
    </xdr:from>
    <xdr:to>
      <xdr:col>5</xdr:col>
      <xdr:colOff>257175</xdr:colOff>
      <xdr:row>45</xdr:row>
      <xdr:rowOff>38100</xdr:rowOff>
    </xdr:to>
    <xdr:sp macro="" textlink="">
      <xdr:nvSpPr>
        <xdr:cNvPr id="25730" name="Text Box 163"/>
        <xdr:cNvSpPr txBox="1">
          <a:spLocks noChangeArrowheads="1"/>
        </xdr:cNvSpPr>
      </xdr:nvSpPr>
      <xdr:spPr bwMode="auto">
        <a:xfrm>
          <a:off x="3067050" y="8677275"/>
          <a:ext cx="76200" cy="200025"/>
        </a:xfrm>
        <a:prstGeom prst="rect">
          <a:avLst/>
        </a:prstGeom>
        <a:noFill/>
        <a:ln w="9525">
          <a:noFill/>
          <a:miter lim="800000"/>
          <a:headEnd/>
          <a:tailEnd/>
        </a:ln>
      </xdr:spPr>
    </xdr:sp>
    <xdr:clientData/>
  </xdr:twoCellAnchor>
  <xdr:twoCellAnchor editAs="oneCell">
    <xdr:from>
      <xdr:col>5</xdr:col>
      <xdr:colOff>180975</xdr:colOff>
      <xdr:row>44</xdr:row>
      <xdr:rowOff>0</xdr:rowOff>
    </xdr:from>
    <xdr:to>
      <xdr:col>5</xdr:col>
      <xdr:colOff>257175</xdr:colOff>
      <xdr:row>45</xdr:row>
      <xdr:rowOff>38100</xdr:rowOff>
    </xdr:to>
    <xdr:sp macro="" textlink="">
      <xdr:nvSpPr>
        <xdr:cNvPr id="25731" name="Text Box 164"/>
        <xdr:cNvSpPr txBox="1">
          <a:spLocks noChangeArrowheads="1"/>
        </xdr:cNvSpPr>
      </xdr:nvSpPr>
      <xdr:spPr bwMode="auto">
        <a:xfrm>
          <a:off x="3067050" y="8677275"/>
          <a:ext cx="76200" cy="200025"/>
        </a:xfrm>
        <a:prstGeom prst="rect">
          <a:avLst/>
        </a:prstGeom>
        <a:noFill/>
        <a:ln w="9525">
          <a:noFill/>
          <a:miter lim="800000"/>
          <a:headEnd/>
          <a:tailEnd/>
        </a:ln>
      </xdr:spPr>
    </xdr:sp>
    <xdr:clientData/>
  </xdr:twoCellAnchor>
  <xdr:twoCellAnchor editAs="oneCell">
    <xdr:from>
      <xdr:col>5</xdr:col>
      <xdr:colOff>180975</xdr:colOff>
      <xdr:row>44</xdr:row>
      <xdr:rowOff>0</xdr:rowOff>
    </xdr:from>
    <xdr:to>
      <xdr:col>5</xdr:col>
      <xdr:colOff>257175</xdr:colOff>
      <xdr:row>45</xdr:row>
      <xdr:rowOff>38100</xdr:rowOff>
    </xdr:to>
    <xdr:sp macro="" textlink="">
      <xdr:nvSpPr>
        <xdr:cNvPr id="25732" name="Text Box 165"/>
        <xdr:cNvSpPr txBox="1">
          <a:spLocks noChangeArrowheads="1"/>
        </xdr:cNvSpPr>
      </xdr:nvSpPr>
      <xdr:spPr bwMode="auto">
        <a:xfrm>
          <a:off x="3067050" y="8677275"/>
          <a:ext cx="76200" cy="200025"/>
        </a:xfrm>
        <a:prstGeom prst="rect">
          <a:avLst/>
        </a:prstGeom>
        <a:noFill/>
        <a:ln w="9525">
          <a:noFill/>
          <a:miter lim="800000"/>
          <a:headEnd/>
          <a:tailEnd/>
        </a:ln>
      </xdr:spPr>
    </xdr:sp>
    <xdr:clientData/>
  </xdr:twoCellAnchor>
  <xdr:twoCellAnchor editAs="oneCell">
    <xdr:from>
      <xdr:col>5</xdr:col>
      <xdr:colOff>180975</xdr:colOff>
      <xdr:row>44</xdr:row>
      <xdr:rowOff>0</xdr:rowOff>
    </xdr:from>
    <xdr:to>
      <xdr:col>5</xdr:col>
      <xdr:colOff>257175</xdr:colOff>
      <xdr:row>45</xdr:row>
      <xdr:rowOff>38100</xdr:rowOff>
    </xdr:to>
    <xdr:sp macro="" textlink="">
      <xdr:nvSpPr>
        <xdr:cNvPr id="25733" name="Text Box 166"/>
        <xdr:cNvSpPr txBox="1">
          <a:spLocks noChangeArrowheads="1"/>
        </xdr:cNvSpPr>
      </xdr:nvSpPr>
      <xdr:spPr bwMode="auto">
        <a:xfrm>
          <a:off x="3067050" y="8677275"/>
          <a:ext cx="76200" cy="200025"/>
        </a:xfrm>
        <a:prstGeom prst="rect">
          <a:avLst/>
        </a:prstGeom>
        <a:noFill/>
        <a:ln w="9525">
          <a:noFill/>
          <a:miter lim="800000"/>
          <a:headEnd/>
          <a:tailEnd/>
        </a:ln>
      </xdr:spPr>
    </xdr:sp>
    <xdr:clientData/>
  </xdr:twoCellAnchor>
  <xdr:twoCellAnchor editAs="oneCell">
    <xdr:from>
      <xdr:col>5</xdr:col>
      <xdr:colOff>180975</xdr:colOff>
      <xdr:row>44</xdr:row>
      <xdr:rowOff>0</xdr:rowOff>
    </xdr:from>
    <xdr:to>
      <xdr:col>5</xdr:col>
      <xdr:colOff>257175</xdr:colOff>
      <xdr:row>45</xdr:row>
      <xdr:rowOff>38100</xdr:rowOff>
    </xdr:to>
    <xdr:sp macro="" textlink="">
      <xdr:nvSpPr>
        <xdr:cNvPr id="25734" name="Text Box 167"/>
        <xdr:cNvSpPr txBox="1">
          <a:spLocks noChangeArrowheads="1"/>
        </xdr:cNvSpPr>
      </xdr:nvSpPr>
      <xdr:spPr bwMode="auto">
        <a:xfrm>
          <a:off x="3067050" y="8677275"/>
          <a:ext cx="76200" cy="200025"/>
        </a:xfrm>
        <a:prstGeom prst="rect">
          <a:avLst/>
        </a:prstGeom>
        <a:noFill/>
        <a:ln w="9525">
          <a:noFill/>
          <a:miter lim="800000"/>
          <a:headEnd/>
          <a:tailEnd/>
        </a:ln>
      </xdr:spPr>
    </xdr:sp>
    <xdr:clientData/>
  </xdr:twoCellAnchor>
  <xdr:twoCellAnchor editAs="oneCell">
    <xdr:from>
      <xdr:col>5</xdr:col>
      <xdr:colOff>180975</xdr:colOff>
      <xdr:row>44</xdr:row>
      <xdr:rowOff>0</xdr:rowOff>
    </xdr:from>
    <xdr:to>
      <xdr:col>5</xdr:col>
      <xdr:colOff>257175</xdr:colOff>
      <xdr:row>45</xdr:row>
      <xdr:rowOff>38100</xdr:rowOff>
    </xdr:to>
    <xdr:sp macro="" textlink="">
      <xdr:nvSpPr>
        <xdr:cNvPr id="25735" name="Text Box 168"/>
        <xdr:cNvSpPr txBox="1">
          <a:spLocks noChangeArrowheads="1"/>
        </xdr:cNvSpPr>
      </xdr:nvSpPr>
      <xdr:spPr bwMode="auto">
        <a:xfrm>
          <a:off x="3067050" y="8677275"/>
          <a:ext cx="76200" cy="200025"/>
        </a:xfrm>
        <a:prstGeom prst="rect">
          <a:avLst/>
        </a:prstGeom>
        <a:noFill/>
        <a:ln w="9525">
          <a:noFill/>
          <a:miter lim="800000"/>
          <a:headEnd/>
          <a:tailEnd/>
        </a:ln>
      </xdr:spPr>
    </xdr:sp>
    <xdr:clientData/>
  </xdr:twoCellAnchor>
  <xdr:twoCellAnchor editAs="oneCell">
    <xdr:from>
      <xdr:col>5</xdr:col>
      <xdr:colOff>180975</xdr:colOff>
      <xdr:row>44</xdr:row>
      <xdr:rowOff>0</xdr:rowOff>
    </xdr:from>
    <xdr:to>
      <xdr:col>5</xdr:col>
      <xdr:colOff>257175</xdr:colOff>
      <xdr:row>45</xdr:row>
      <xdr:rowOff>38100</xdr:rowOff>
    </xdr:to>
    <xdr:sp macro="" textlink="">
      <xdr:nvSpPr>
        <xdr:cNvPr id="25736" name="Text Box 169"/>
        <xdr:cNvSpPr txBox="1">
          <a:spLocks noChangeArrowheads="1"/>
        </xdr:cNvSpPr>
      </xdr:nvSpPr>
      <xdr:spPr bwMode="auto">
        <a:xfrm>
          <a:off x="3067050" y="8677275"/>
          <a:ext cx="76200" cy="200025"/>
        </a:xfrm>
        <a:prstGeom prst="rect">
          <a:avLst/>
        </a:prstGeom>
        <a:noFill/>
        <a:ln w="9525">
          <a:noFill/>
          <a:miter lim="800000"/>
          <a:headEnd/>
          <a:tailEnd/>
        </a:ln>
      </xdr:spPr>
    </xdr:sp>
    <xdr:clientData/>
  </xdr:twoCellAnchor>
  <xdr:twoCellAnchor editAs="oneCell">
    <xdr:from>
      <xdr:col>5</xdr:col>
      <xdr:colOff>180975</xdr:colOff>
      <xdr:row>44</xdr:row>
      <xdr:rowOff>0</xdr:rowOff>
    </xdr:from>
    <xdr:to>
      <xdr:col>5</xdr:col>
      <xdr:colOff>257175</xdr:colOff>
      <xdr:row>45</xdr:row>
      <xdr:rowOff>38100</xdr:rowOff>
    </xdr:to>
    <xdr:sp macro="" textlink="">
      <xdr:nvSpPr>
        <xdr:cNvPr id="25737" name="Text Box 170"/>
        <xdr:cNvSpPr txBox="1">
          <a:spLocks noChangeArrowheads="1"/>
        </xdr:cNvSpPr>
      </xdr:nvSpPr>
      <xdr:spPr bwMode="auto">
        <a:xfrm>
          <a:off x="3067050" y="8677275"/>
          <a:ext cx="76200" cy="200025"/>
        </a:xfrm>
        <a:prstGeom prst="rect">
          <a:avLst/>
        </a:prstGeom>
        <a:noFill/>
        <a:ln w="9525">
          <a:noFill/>
          <a:miter lim="800000"/>
          <a:headEnd/>
          <a:tailEnd/>
        </a:ln>
      </xdr:spPr>
    </xdr:sp>
    <xdr:clientData/>
  </xdr:twoCellAnchor>
  <xdr:twoCellAnchor editAs="oneCell">
    <xdr:from>
      <xdr:col>5</xdr:col>
      <xdr:colOff>180975</xdr:colOff>
      <xdr:row>44</xdr:row>
      <xdr:rowOff>0</xdr:rowOff>
    </xdr:from>
    <xdr:to>
      <xdr:col>5</xdr:col>
      <xdr:colOff>257175</xdr:colOff>
      <xdr:row>45</xdr:row>
      <xdr:rowOff>38100</xdr:rowOff>
    </xdr:to>
    <xdr:sp macro="" textlink="">
      <xdr:nvSpPr>
        <xdr:cNvPr id="25738" name="Text Box 171"/>
        <xdr:cNvSpPr txBox="1">
          <a:spLocks noChangeArrowheads="1"/>
        </xdr:cNvSpPr>
      </xdr:nvSpPr>
      <xdr:spPr bwMode="auto">
        <a:xfrm>
          <a:off x="3067050" y="8677275"/>
          <a:ext cx="76200" cy="200025"/>
        </a:xfrm>
        <a:prstGeom prst="rect">
          <a:avLst/>
        </a:prstGeom>
        <a:noFill/>
        <a:ln w="9525">
          <a:noFill/>
          <a:miter lim="800000"/>
          <a:headEnd/>
          <a:tailEnd/>
        </a:ln>
      </xdr:spPr>
    </xdr:sp>
    <xdr:clientData/>
  </xdr:twoCellAnchor>
  <xdr:twoCellAnchor editAs="oneCell">
    <xdr:from>
      <xdr:col>5</xdr:col>
      <xdr:colOff>180975</xdr:colOff>
      <xdr:row>44</xdr:row>
      <xdr:rowOff>0</xdr:rowOff>
    </xdr:from>
    <xdr:to>
      <xdr:col>5</xdr:col>
      <xdr:colOff>257175</xdr:colOff>
      <xdr:row>45</xdr:row>
      <xdr:rowOff>38100</xdr:rowOff>
    </xdr:to>
    <xdr:sp macro="" textlink="">
      <xdr:nvSpPr>
        <xdr:cNvPr id="25739" name="Text Box 172"/>
        <xdr:cNvSpPr txBox="1">
          <a:spLocks noChangeArrowheads="1"/>
        </xdr:cNvSpPr>
      </xdr:nvSpPr>
      <xdr:spPr bwMode="auto">
        <a:xfrm>
          <a:off x="3067050" y="8677275"/>
          <a:ext cx="76200" cy="200025"/>
        </a:xfrm>
        <a:prstGeom prst="rect">
          <a:avLst/>
        </a:prstGeom>
        <a:noFill/>
        <a:ln w="9525">
          <a:noFill/>
          <a:miter lim="800000"/>
          <a:headEnd/>
          <a:tailEnd/>
        </a:ln>
      </xdr:spPr>
    </xdr:sp>
    <xdr:clientData/>
  </xdr:twoCellAnchor>
  <xdr:twoCellAnchor editAs="oneCell">
    <xdr:from>
      <xdr:col>5</xdr:col>
      <xdr:colOff>180975</xdr:colOff>
      <xdr:row>45</xdr:row>
      <xdr:rowOff>0</xdr:rowOff>
    </xdr:from>
    <xdr:to>
      <xdr:col>5</xdr:col>
      <xdr:colOff>257175</xdr:colOff>
      <xdr:row>46</xdr:row>
      <xdr:rowOff>57150</xdr:rowOff>
    </xdr:to>
    <xdr:sp macro="" textlink="">
      <xdr:nvSpPr>
        <xdr:cNvPr id="25740" name="Text Box 173"/>
        <xdr:cNvSpPr txBox="1">
          <a:spLocks noChangeArrowheads="1"/>
        </xdr:cNvSpPr>
      </xdr:nvSpPr>
      <xdr:spPr bwMode="auto">
        <a:xfrm>
          <a:off x="3067050" y="8839200"/>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5741" name="Text Box 174"/>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5742" name="Text Box 175"/>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5743" name="Text Box 176"/>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5744" name="Text Box 177"/>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5745" name="Text Box 178"/>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5746" name="Text Box 179"/>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5747" name="Text Box 180"/>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5748" name="Text Box 181"/>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5749" name="Text Box 182"/>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5750" name="Text Box 183"/>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5751" name="Text Box 184"/>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5752" name="Text Box 185"/>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5753" name="Text Box 186"/>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15</xdr:col>
      <xdr:colOff>180975</xdr:colOff>
      <xdr:row>44</xdr:row>
      <xdr:rowOff>0</xdr:rowOff>
    </xdr:from>
    <xdr:to>
      <xdr:col>16</xdr:col>
      <xdr:colOff>9525</xdr:colOff>
      <xdr:row>45</xdr:row>
      <xdr:rowOff>38100</xdr:rowOff>
    </xdr:to>
    <xdr:sp macro="" textlink="">
      <xdr:nvSpPr>
        <xdr:cNvPr id="25754" name="Text Box 187"/>
        <xdr:cNvSpPr txBox="1">
          <a:spLocks noChangeArrowheads="1"/>
        </xdr:cNvSpPr>
      </xdr:nvSpPr>
      <xdr:spPr bwMode="auto">
        <a:xfrm>
          <a:off x="6600825" y="8677275"/>
          <a:ext cx="76200" cy="200025"/>
        </a:xfrm>
        <a:prstGeom prst="rect">
          <a:avLst/>
        </a:prstGeom>
        <a:noFill/>
        <a:ln w="9525">
          <a:noFill/>
          <a:miter lim="800000"/>
          <a:headEnd/>
          <a:tailEnd/>
        </a:ln>
      </xdr:spPr>
    </xdr:sp>
    <xdr:clientData/>
  </xdr:twoCellAnchor>
  <xdr:twoCellAnchor editAs="oneCell">
    <xdr:from>
      <xdr:col>15</xdr:col>
      <xdr:colOff>180975</xdr:colOff>
      <xdr:row>44</xdr:row>
      <xdr:rowOff>0</xdr:rowOff>
    </xdr:from>
    <xdr:to>
      <xdr:col>16</xdr:col>
      <xdr:colOff>9525</xdr:colOff>
      <xdr:row>45</xdr:row>
      <xdr:rowOff>38100</xdr:rowOff>
    </xdr:to>
    <xdr:sp macro="" textlink="">
      <xdr:nvSpPr>
        <xdr:cNvPr id="25755" name="Text Box 188"/>
        <xdr:cNvSpPr txBox="1">
          <a:spLocks noChangeArrowheads="1"/>
        </xdr:cNvSpPr>
      </xdr:nvSpPr>
      <xdr:spPr bwMode="auto">
        <a:xfrm>
          <a:off x="6600825" y="8677275"/>
          <a:ext cx="76200" cy="200025"/>
        </a:xfrm>
        <a:prstGeom prst="rect">
          <a:avLst/>
        </a:prstGeom>
        <a:noFill/>
        <a:ln w="9525">
          <a:noFill/>
          <a:miter lim="800000"/>
          <a:headEnd/>
          <a:tailEnd/>
        </a:ln>
      </xdr:spPr>
    </xdr:sp>
    <xdr:clientData/>
  </xdr:twoCellAnchor>
  <xdr:twoCellAnchor editAs="oneCell">
    <xdr:from>
      <xdr:col>15</xdr:col>
      <xdr:colOff>180975</xdr:colOff>
      <xdr:row>44</xdr:row>
      <xdr:rowOff>0</xdr:rowOff>
    </xdr:from>
    <xdr:to>
      <xdr:col>16</xdr:col>
      <xdr:colOff>9525</xdr:colOff>
      <xdr:row>45</xdr:row>
      <xdr:rowOff>38100</xdr:rowOff>
    </xdr:to>
    <xdr:sp macro="" textlink="">
      <xdr:nvSpPr>
        <xdr:cNvPr id="25756" name="Text Box 189"/>
        <xdr:cNvSpPr txBox="1">
          <a:spLocks noChangeArrowheads="1"/>
        </xdr:cNvSpPr>
      </xdr:nvSpPr>
      <xdr:spPr bwMode="auto">
        <a:xfrm>
          <a:off x="6600825" y="8677275"/>
          <a:ext cx="76200" cy="200025"/>
        </a:xfrm>
        <a:prstGeom prst="rect">
          <a:avLst/>
        </a:prstGeom>
        <a:noFill/>
        <a:ln w="9525">
          <a:noFill/>
          <a:miter lim="800000"/>
          <a:headEnd/>
          <a:tailEnd/>
        </a:ln>
      </xdr:spPr>
    </xdr:sp>
    <xdr:clientData/>
  </xdr:twoCellAnchor>
  <xdr:twoCellAnchor editAs="oneCell">
    <xdr:from>
      <xdr:col>15</xdr:col>
      <xdr:colOff>180975</xdr:colOff>
      <xdr:row>44</xdr:row>
      <xdr:rowOff>0</xdr:rowOff>
    </xdr:from>
    <xdr:to>
      <xdr:col>16</xdr:col>
      <xdr:colOff>9525</xdr:colOff>
      <xdr:row>45</xdr:row>
      <xdr:rowOff>38100</xdr:rowOff>
    </xdr:to>
    <xdr:sp macro="" textlink="">
      <xdr:nvSpPr>
        <xdr:cNvPr id="25757" name="Text Box 190"/>
        <xdr:cNvSpPr txBox="1">
          <a:spLocks noChangeArrowheads="1"/>
        </xdr:cNvSpPr>
      </xdr:nvSpPr>
      <xdr:spPr bwMode="auto">
        <a:xfrm>
          <a:off x="6600825" y="8677275"/>
          <a:ext cx="76200" cy="200025"/>
        </a:xfrm>
        <a:prstGeom prst="rect">
          <a:avLst/>
        </a:prstGeom>
        <a:noFill/>
        <a:ln w="9525">
          <a:noFill/>
          <a:miter lim="800000"/>
          <a:headEnd/>
          <a:tailEnd/>
        </a:ln>
      </xdr:spPr>
    </xdr:sp>
    <xdr:clientData/>
  </xdr:twoCellAnchor>
  <xdr:twoCellAnchor editAs="oneCell">
    <xdr:from>
      <xdr:col>15</xdr:col>
      <xdr:colOff>180975</xdr:colOff>
      <xdr:row>44</xdr:row>
      <xdr:rowOff>0</xdr:rowOff>
    </xdr:from>
    <xdr:to>
      <xdr:col>16</xdr:col>
      <xdr:colOff>9525</xdr:colOff>
      <xdr:row>45</xdr:row>
      <xdr:rowOff>38100</xdr:rowOff>
    </xdr:to>
    <xdr:sp macro="" textlink="">
      <xdr:nvSpPr>
        <xdr:cNvPr id="25758" name="Text Box 191"/>
        <xdr:cNvSpPr txBox="1">
          <a:spLocks noChangeArrowheads="1"/>
        </xdr:cNvSpPr>
      </xdr:nvSpPr>
      <xdr:spPr bwMode="auto">
        <a:xfrm>
          <a:off x="6600825" y="8677275"/>
          <a:ext cx="76200" cy="200025"/>
        </a:xfrm>
        <a:prstGeom prst="rect">
          <a:avLst/>
        </a:prstGeom>
        <a:noFill/>
        <a:ln w="9525">
          <a:noFill/>
          <a:miter lim="800000"/>
          <a:headEnd/>
          <a:tailEnd/>
        </a:ln>
      </xdr:spPr>
    </xdr:sp>
    <xdr:clientData/>
  </xdr:twoCellAnchor>
  <xdr:twoCellAnchor editAs="oneCell">
    <xdr:from>
      <xdr:col>15</xdr:col>
      <xdr:colOff>180975</xdr:colOff>
      <xdr:row>44</xdr:row>
      <xdr:rowOff>0</xdr:rowOff>
    </xdr:from>
    <xdr:to>
      <xdr:col>16</xdr:col>
      <xdr:colOff>9525</xdr:colOff>
      <xdr:row>45</xdr:row>
      <xdr:rowOff>38100</xdr:rowOff>
    </xdr:to>
    <xdr:sp macro="" textlink="">
      <xdr:nvSpPr>
        <xdr:cNvPr id="25759" name="Text Box 192"/>
        <xdr:cNvSpPr txBox="1">
          <a:spLocks noChangeArrowheads="1"/>
        </xdr:cNvSpPr>
      </xdr:nvSpPr>
      <xdr:spPr bwMode="auto">
        <a:xfrm>
          <a:off x="6600825" y="8677275"/>
          <a:ext cx="76200" cy="200025"/>
        </a:xfrm>
        <a:prstGeom prst="rect">
          <a:avLst/>
        </a:prstGeom>
        <a:noFill/>
        <a:ln w="9525">
          <a:noFill/>
          <a:miter lim="800000"/>
          <a:headEnd/>
          <a:tailEnd/>
        </a:ln>
      </xdr:spPr>
    </xdr:sp>
    <xdr:clientData/>
  </xdr:twoCellAnchor>
  <xdr:twoCellAnchor editAs="oneCell">
    <xdr:from>
      <xdr:col>15</xdr:col>
      <xdr:colOff>180975</xdr:colOff>
      <xdr:row>44</xdr:row>
      <xdr:rowOff>0</xdr:rowOff>
    </xdr:from>
    <xdr:to>
      <xdr:col>16</xdr:col>
      <xdr:colOff>9525</xdr:colOff>
      <xdr:row>45</xdr:row>
      <xdr:rowOff>38100</xdr:rowOff>
    </xdr:to>
    <xdr:sp macro="" textlink="">
      <xdr:nvSpPr>
        <xdr:cNvPr id="25760" name="Text Box 193"/>
        <xdr:cNvSpPr txBox="1">
          <a:spLocks noChangeArrowheads="1"/>
        </xdr:cNvSpPr>
      </xdr:nvSpPr>
      <xdr:spPr bwMode="auto">
        <a:xfrm>
          <a:off x="6600825" y="8677275"/>
          <a:ext cx="76200" cy="200025"/>
        </a:xfrm>
        <a:prstGeom prst="rect">
          <a:avLst/>
        </a:prstGeom>
        <a:noFill/>
        <a:ln w="9525">
          <a:noFill/>
          <a:miter lim="800000"/>
          <a:headEnd/>
          <a:tailEnd/>
        </a:ln>
      </xdr:spPr>
    </xdr:sp>
    <xdr:clientData/>
  </xdr:twoCellAnchor>
  <xdr:twoCellAnchor editAs="oneCell">
    <xdr:from>
      <xdr:col>15</xdr:col>
      <xdr:colOff>180975</xdr:colOff>
      <xdr:row>44</xdr:row>
      <xdr:rowOff>0</xdr:rowOff>
    </xdr:from>
    <xdr:to>
      <xdr:col>16</xdr:col>
      <xdr:colOff>9525</xdr:colOff>
      <xdr:row>45</xdr:row>
      <xdr:rowOff>38100</xdr:rowOff>
    </xdr:to>
    <xdr:sp macro="" textlink="">
      <xdr:nvSpPr>
        <xdr:cNvPr id="25761" name="Text Box 194"/>
        <xdr:cNvSpPr txBox="1">
          <a:spLocks noChangeArrowheads="1"/>
        </xdr:cNvSpPr>
      </xdr:nvSpPr>
      <xdr:spPr bwMode="auto">
        <a:xfrm>
          <a:off x="6600825" y="8677275"/>
          <a:ext cx="76200" cy="200025"/>
        </a:xfrm>
        <a:prstGeom prst="rect">
          <a:avLst/>
        </a:prstGeom>
        <a:noFill/>
        <a:ln w="9525">
          <a:noFill/>
          <a:miter lim="800000"/>
          <a:headEnd/>
          <a:tailEnd/>
        </a:ln>
      </xdr:spPr>
    </xdr:sp>
    <xdr:clientData/>
  </xdr:twoCellAnchor>
  <xdr:twoCellAnchor editAs="oneCell">
    <xdr:from>
      <xdr:col>15</xdr:col>
      <xdr:colOff>180975</xdr:colOff>
      <xdr:row>44</xdr:row>
      <xdr:rowOff>0</xdr:rowOff>
    </xdr:from>
    <xdr:to>
      <xdr:col>16</xdr:col>
      <xdr:colOff>9525</xdr:colOff>
      <xdr:row>45</xdr:row>
      <xdr:rowOff>38100</xdr:rowOff>
    </xdr:to>
    <xdr:sp macro="" textlink="">
      <xdr:nvSpPr>
        <xdr:cNvPr id="25762" name="Text Box 195"/>
        <xdr:cNvSpPr txBox="1">
          <a:spLocks noChangeArrowheads="1"/>
        </xdr:cNvSpPr>
      </xdr:nvSpPr>
      <xdr:spPr bwMode="auto">
        <a:xfrm>
          <a:off x="6600825" y="8677275"/>
          <a:ext cx="76200" cy="200025"/>
        </a:xfrm>
        <a:prstGeom prst="rect">
          <a:avLst/>
        </a:prstGeom>
        <a:noFill/>
        <a:ln w="9525">
          <a:noFill/>
          <a:miter lim="800000"/>
          <a:headEnd/>
          <a:tailEnd/>
        </a:ln>
      </xdr:spPr>
    </xdr:sp>
    <xdr:clientData/>
  </xdr:twoCellAnchor>
  <xdr:twoCellAnchor editAs="oneCell">
    <xdr:from>
      <xdr:col>15</xdr:col>
      <xdr:colOff>180975</xdr:colOff>
      <xdr:row>44</xdr:row>
      <xdr:rowOff>0</xdr:rowOff>
    </xdr:from>
    <xdr:to>
      <xdr:col>16</xdr:col>
      <xdr:colOff>9525</xdr:colOff>
      <xdr:row>45</xdr:row>
      <xdr:rowOff>38100</xdr:rowOff>
    </xdr:to>
    <xdr:sp macro="" textlink="">
      <xdr:nvSpPr>
        <xdr:cNvPr id="25763" name="Text Box 196"/>
        <xdr:cNvSpPr txBox="1">
          <a:spLocks noChangeArrowheads="1"/>
        </xdr:cNvSpPr>
      </xdr:nvSpPr>
      <xdr:spPr bwMode="auto">
        <a:xfrm>
          <a:off x="6600825" y="8677275"/>
          <a:ext cx="76200" cy="200025"/>
        </a:xfrm>
        <a:prstGeom prst="rect">
          <a:avLst/>
        </a:prstGeom>
        <a:noFill/>
        <a:ln w="9525">
          <a:noFill/>
          <a:miter lim="800000"/>
          <a:headEnd/>
          <a:tailEnd/>
        </a:ln>
      </xdr:spPr>
    </xdr:sp>
    <xdr:clientData/>
  </xdr:twoCellAnchor>
  <xdr:twoCellAnchor editAs="oneCell">
    <xdr:from>
      <xdr:col>15</xdr:col>
      <xdr:colOff>180975</xdr:colOff>
      <xdr:row>44</xdr:row>
      <xdr:rowOff>0</xdr:rowOff>
    </xdr:from>
    <xdr:to>
      <xdr:col>16</xdr:col>
      <xdr:colOff>9525</xdr:colOff>
      <xdr:row>45</xdr:row>
      <xdr:rowOff>38100</xdr:rowOff>
    </xdr:to>
    <xdr:sp macro="" textlink="">
      <xdr:nvSpPr>
        <xdr:cNvPr id="25764" name="Text Box 197"/>
        <xdr:cNvSpPr txBox="1">
          <a:spLocks noChangeArrowheads="1"/>
        </xdr:cNvSpPr>
      </xdr:nvSpPr>
      <xdr:spPr bwMode="auto">
        <a:xfrm>
          <a:off x="6600825" y="8677275"/>
          <a:ext cx="76200" cy="200025"/>
        </a:xfrm>
        <a:prstGeom prst="rect">
          <a:avLst/>
        </a:prstGeom>
        <a:noFill/>
        <a:ln w="9525">
          <a:noFill/>
          <a:miter lim="800000"/>
          <a:headEnd/>
          <a:tailEnd/>
        </a:ln>
      </xdr:spPr>
    </xdr:sp>
    <xdr:clientData/>
  </xdr:twoCellAnchor>
  <xdr:twoCellAnchor editAs="oneCell">
    <xdr:from>
      <xdr:col>15</xdr:col>
      <xdr:colOff>180975</xdr:colOff>
      <xdr:row>44</xdr:row>
      <xdr:rowOff>0</xdr:rowOff>
    </xdr:from>
    <xdr:to>
      <xdr:col>16</xdr:col>
      <xdr:colOff>9525</xdr:colOff>
      <xdr:row>45</xdr:row>
      <xdr:rowOff>38100</xdr:rowOff>
    </xdr:to>
    <xdr:sp macro="" textlink="">
      <xdr:nvSpPr>
        <xdr:cNvPr id="25765" name="Text Box 198"/>
        <xdr:cNvSpPr txBox="1">
          <a:spLocks noChangeArrowheads="1"/>
        </xdr:cNvSpPr>
      </xdr:nvSpPr>
      <xdr:spPr bwMode="auto">
        <a:xfrm>
          <a:off x="6600825" y="8677275"/>
          <a:ext cx="76200" cy="200025"/>
        </a:xfrm>
        <a:prstGeom prst="rect">
          <a:avLst/>
        </a:prstGeom>
        <a:noFill/>
        <a:ln w="9525">
          <a:noFill/>
          <a:miter lim="800000"/>
          <a:headEnd/>
          <a:tailEnd/>
        </a:ln>
      </xdr:spPr>
    </xdr:sp>
    <xdr:clientData/>
  </xdr:twoCellAnchor>
  <xdr:twoCellAnchor editAs="oneCell">
    <xdr:from>
      <xdr:col>15</xdr:col>
      <xdr:colOff>180975</xdr:colOff>
      <xdr:row>44</xdr:row>
      <xdr:rowOff>0</xdr:rowOff>
    </xdr:from>
    <xdr:to>
      <xdr:col>16</xdr:col>
      <xdr:colOff>9525</xdr:colOff>
      <xdr:row>45</xdr:row>
      <xdr:rowOff>38100</xdr:rowOff>
    </xdr:to>
    <xdr:sp macro="" textlink="">
      <xdr:nvSpPr>
        <xdr:cNvPr id="25766" name="Text Box 199"/>
        <xdr:cNvSpPr txBox="1">
          <a:spLocks noChangeArrowheads="1"/>
        </xdr:cNvSpPr>
      </xdr:nvSpPr>
      <xdr:spPr bwMode="auto">
        <a:xfrm>
          <a:off x="6600825" y="8677275"/>
          <a:ext cx="76200" cy="200025"/>
        </a:xfrm>
        <a:prstGeom prst="rect">
          <a:avLst/>
        </a:prstGeom>
        <a:noFill/>
        <a:ln w="9525">
          <a:noFill/>
          <a:miter lim="800000"/>
          <a:headEnd/>
          <a:tailEnd/>
        </a:ln>
      </xdr:spPr>
    </xdr:sp>
    <xdr:clientData/>
  </xdr:twoCellAnchor>
  <xdr:twoCellAnchor editAs="oneCell">
    <xdr:from>
      <xdr:col>15</xdr:col>
      <xdr:colOff>180975</xdr:colOff>
      <xdr:row>45</xdr:row>
      <xdr:rowOff>0</xdr:rowOff>
    </xdr:from>
    <xdr:to>
      <xdr:col>16</xdr:col>
      <xdr:colOff>9525</xdr:colOff>
      <xdr:row>46</xdr:row>
      <xdr:rowOff>57150</xdr:rowOff>
    </xdr:to>
    <xdr:sp macro="" textlink="">
      <xdr:nvSpPr>
        <xdr:cNvPr id="25767" name="Text Box 200"/>
        <xdr:cNvSpPr txBox="1">
          <a:spLocks noChangeArrowheads="1"/>
        </xdr:cNvSpPr>
      </xdr:nvSpPr>
      <xdr:spPr bwMode="auto">
        <a:xfrm>
          <a:off x="6600825" y="8839200"/>
          <a:ext cx="76200" cy="200025"/>
        </a:xfrm>
        <a:prstGeom prst="rect">
          <a:avLst/>
        </a:prstGeom>
        <a:noFill/>
        <a:ln w="9525">
          <a:noFill/>
          <a:miter lim="800000"/>
          <a:headEnd/>
          <a:tailEnd/>
        </a:ln>
      </xdr:spPr>
    </xdr:sp>
    <xdr:clientData/>
  </xdr:twoCellAnchor>
  <xdr:twoCellAnchor editAs="oneCell">
    <xdr:from>
      <xdr:col>22</xdr:col>
      <xdr:colOff>180975</xdr:colOff>
      <xdr:row>44</xdr:row>
      <xdr:rowOff>0</xdr:rowOff>
    </xdr:from>
    <xdr:to>
      <xdr:col>23</xdr:col>
      <xdr:colOff>9525</xdr:colOff>
      <xdr:row>45</xdr:row>
      <xdr:rowOff>38100</xdr:rowOff>
    </xdr:to>
    <xdr:sp macro="" textlink="">
      <xdr:nvSpPr>
        <xdr:cNvPr id="25768" name="Text Box 201"/>
        <xdr:cNvSpPr txBox="1">
          <a:spLocks noChangeArrowheads="1"/>
        </xdr:cNvSpPr>
      </xdr:nvSpPr>
      <xdr:spPr bwMode="auto">
        <a:xfrm>
          <a:off x="8334375" y="8677275"/>
          <a:ext cx="76200" cy="200025"/>
        </a:xfrm>
        <a:prstGeom prst="rect">
          <a:avLst/>
        </a:prstGeom>
        <a:noFill/>
        <a:ln w="9525">
          <a:noFill/>
          <a:miter lim="800000"/>
          <a:headEnd/>
          <a:tailEnd/>
        </a:ln>
      </xdr:spPr>
    </xdr:sp>
    <xdr:clientData/>
  </xdr:twoCellAnchor>
  <xdr:twoCellAnchor editAs="oneCell">
    <xdr:from>
      <xdr:col>22</xdr:col>
      <xdr:colOff>180975</xdr:colOff>
      <xdr:row>44</xdr:row>
      <xdr:rowOff>0</xdr:rowOff>
    </xdr:from>
    <xdr:to>
      <xdr:col>23</xdr:col>
      <xdr:colOff>9525</xdr:colOff>
      <xdr:row>45</xdr:row>
      <xdr:rowOff>38100</xdr:rowOff>
    </xdr:to>
    <xdr:sp macro="" textlink="">
      <xdr:nvSpPr>
        <xdr:cNvPr id="25769" name="Text Box 202"/>
        <xdr:cNvSpPr txBox="1">
          <a:spLocks noChangeArrowheads="1"/>
        </xdr:cNvSpPr>
      </xdr:nvSpPr>
      <xdr:spPr bwMode="auto">
        <a:xfrm>
          <a:off x="8334375" y="8677275"/>
          <a:ext cx="76200" cy="200025"/>
        </a:xfrm>
        <a:prstGeom prst="rect">
          <a:avLst/>
        </a:prstGeom>
        <a:noFill/>
        <a:ln w="9525">
          <a:noFill/>
          <a:miter lim="800000"/>
          <a:headEnd/>
          <a:tailEnd/>
        </a:ln>
      </xdr:spPr>
    </xdr:sp>
    <xdr:clientData/>
  </xdr:twoCellAnchor>
  <xdr:twoCellAnchor editAs="oneCell">
    <xdr:from>
      <xdr:col>22</xdr:col>
      <xdr:colOff>180975</xdr:colOff>
      <xdr:row>44</xdr:row>
      <xdr:rowOff>0</xdr:rowOff>
    </xdr:from>
    <xdr:to>
      <xdr:col>23</xdr:col>
      <xdr:colOff>9525</xdr:colOff>
      <xdr:row>45</xdr:row>
      <xdr:rowOff>38100</xdr:rowOff>
    </xdr:to>
    <xdr:sp macro="" textlink="">
      <xdr:nvSpPr>
        <xdr:cNvPr id="25770" name="Text Box 203"/>
        <xdr:cNvSpPr txBox="1">
          <a:spLocks noChangeArrowheads="1"/>
        </xdr:cNvSpPr>
      </xdr:nvSpPr>
      <xdr:spPr bwMode="auto">
        <a:xfrm>
          <a:off x="8334375" y="8677275"/>
          <a:ext cx="76200" cy="200025"/>
        </a:xfrm>
        <a:prstGeom prst="rect">
          <a:avLst/>
        </a:prstGeom>
        <a:noFill/>
        <a:ln w="9525">
          <a:noFill/>
          <a:miter lim="800000"/>
          <a:headEnd/>
          <a:tailEnd/>
        </a:ln>
      </xdr:spPr>
    </xdr:sp>
    <xdr:clientData/>
  </xdr:twoCellAnchor>
  <xdr:twoCellAnchor editAs="oneCell">
    <xdr:from>
      <xdr:col>22</xdr:col>
      <xdr:colOff>180975</xdr:colOff>
      <xdr:row>44</xdr:row>
      <xdr:rowOff>0</xdr:rowOff>
    </xdr:from>
    <xdr:to>
      <xdr:col>23</xdr:col>
      <xdr:colOff>9525</xdr:colOff>
      <xdr:row>45</xdr:row>
      <xdr:rowOff>38100</xdr:rowOff>
    </xdr:to>
    <xdr:sp macro="" textlink="">
      <xdr:nvSpPr>
        <xdr:cNvPr id="25771" name="Text Box 204"/>
        <xdr:cNvSpPr txBox="1">
          <a:spLocks noChangeArrowheads="1"/>
        </xdr:cNvSpPr>
      </xdr:nvSpPr>
      <xdr:spPr bwMode="auto">
        <a:xfrm>
          <a:off x="8334375" y="8677275"/>
          <a:ext cx="76200" cy="200025"/>
        </a:xfrm>
        <a:prstGeom prst="rect">
          <a:avLst/>
        </a:prstGeom>
        <a:noFill/>
        <a:ln w="9525">
          <a:noFill/>
          <a:miter lim="800000"/>
          <a:headEnd/>
          <a:tailEnd/>
        </a:ln>
      </xdr:spPr>
    </xdr:sp>
    <xdr:clientData/>
  </xdr:twoCellAnchor>
  <xdr:twoCellAnchor editAs="oneCell">
    <xdr:from>
      <xdr:col>22</xdr:col>
      <xdr:colOff>180975</xdr:colOff>
      <xdr:row>44</xdr:row>
      <xdr:rowOff>0</xdr:rowOff>
    </xdr:from>
    <xdr:to>
      <xdr:col>23</xdr:col>
      <xdr:colOff>9525</xdr:colOff>
      <xdr:row>45</xdr:row>
      <xdr:rowOff>38100</xdr:rowOff>
    </xdr:to>
    <xdr:sp macro="" textlink="">
      <xdr:nvSpPr>
        <xdr:cNvPr id="25772" name="Text Box 205"/>
        <xdr:cNvSpPr txBox="1">
          <a:spLocks noChangeArrowheads="1"/>
        </xdr:cNvSpPr>
      </xdr:nvSpPr>
      <xdr:spPr bwMode="auto">
        <a:xfrm>
          <a:off x="8334375" y="8677275"/>
          <a:ext cx="76200" cy="200025"/>
        </a:xfrm>
        <a:prstGeom prst="rect">
          <a:avLst/>
        </a:prstGeom>
        <a:noFill/>
        <a:ln w="9525">
          <a:noFill/>
          <a:miter lim="800000"/>
          <a:headEnd/>
          <a:tailEnd/>
        </a:ln>
      </xdr:spPr>
    </xdr:sp>
    <xdr:clientData/>
  </xdr:twoCellAnchor>
  <xdr:twoCellAnchor editAs="oneCell">
    <xdr:from>
      <xdr:col>22</xdr:col>
      <xdr:colOff>180975</xdr:colOff>
      <xdr:row>44</xdr:row>
      <xdr:rowOff>0</xdr:rowOff>
    </xdr:from>
    <xdr:to>
      <xdr:col>23</xdr:col>
      <xdr:colOff>9525</xdr:colOff>
      <xdr:row>45</xdr:row>
      <xdr:rowOff>38100</xdr:rowOff>
    </xdr:to>
    <xdr:sp macro="" textlink="">
      <xdr:nvSpPr>
        <xdr:cNvPr id="25773" name="Text Box 206"/>
        <xdr:cNvSpPr txBox="1">
          <a:spLocks noChangeArrowheads="1"/>
        </xdr:cNvSpPr>
      </xdr:nvSpPr>
      <xdr:spPr bwMode="auto">
        <a:xfrm>
          <a:off x="8334375" y="8677275"/>
          <a:ext cx="76200" cy="200025"/>
        </a:xfrm>
        <a:prstGeom prst="rect">
          <a:avLst/>
        </a:prstGeom>
        <a:noFill/>
        <a:ln w="9525">
          <a:noFill/>
          <a:miter lim="800000"/>
          <a:headEnd/>
          <a:tailEnd/>
        </a:ln>
      </xdr:spPr>
    </xdr:sp>
    <xdr:clientData/>
  </xdr:twoCellAnchor>
  <xdr:twoCellAnchor editAs="oneCell">
    <xdr:from>
      <xdr:col>22</xdr:col>
      <xdr:colOff>180975</xdr:colOff>
      <xdr:row>44</xdr:row>
      <xdr:rowOff>0</xdr:rowOff>
    </xdr:from>
    <xdr:to>
      <xdr:col>23</xdr:col>
      <xdr:colOff>9525</xdr:colOff>
      <xdr:row>45</xdr:row>
      <xdr:rowOff>38100</xdr:rowOff>
    </xdr:to>
    <xdr:sp macro="" textlink="">
      <xdr:nvSpPr>
        <xdr:cNvPr id="25774" name="Text Box 207"/>
        <xdr:cNvSpPr txBox="1">
          <a:spLocks noChangeArrowheads="1"/>
        </xdr:cNvSpPr>
      </xdr:nvSpPr>
      <xdr:spPr bwMode="auto">
        <a:xfrm>
          <a:off x="8334375" y="8677275"/>
          <a:ext cx="76200" cy="200025"/>
        </a:xfrm>
        <a:prstGeom prst="rect">
          <a:avLst/>
        </a:prstGeom>
        <a:noFill/>
        <a:ln w="9525">
          <a:noFill/>
          <a:miter lim="800000"/>
          <a:headEnd/>
          <a:tailEnd/>
        </a:ln>
      </xdr:spPr>
    </xdr:sp>
    <xdr:clientData/>
  </xdr:twoCellAnchor>
  <xdr:twoCellAnchor editAs="oneCell">
    <xdr:from>
      <xdr:col>22</xdr:col>
      <xdr:colOff>180975</xdr:colOff>
      <xdr:row>44</xdr:row>
      <xdr:rowOff>0</xdr:rowOff>
    </xdr:from>
    <xdr:to>
      <xdr:col>23</xdr:col>
      <xdr:colOff>9525</xdr:colOff>
      <xdr:row>45</xdr:row>
      <xdr:rowOff>38100</xdr:rowOff>
    </xdr:to>
    <xdr:sp macro="" textlink="">
      <xdr:nvSpPr>
        <xdr:cNvPr id="25775" name="Text Box 208"/>
        <xdr:cNvSpPr txBox="1">
          <a:spLocks noChangeArrowheads="1"/>
        </xdr:cNvSpPr>
      </xdr:nvSpPr>
      <xdr:spPr bwMode="auto">
        <a:xfrm>
          <a:off x="8334375" y="8677275"/>
          <a:ext cx="76200" cy="200025"/>
        </a:xfrm>
        <a:prstGeom prst="rect">
          <a:avLst/>
        </a:prstGeom>
        <a:noFill/>
        <a:ln w="9525">
          <a:noFill/>
          <a:miter lim="800000"/>
          <a:headEnd/>
          <a:tailEnd/>
        </a:ln>
      </xdr:spPr>
    </xdr:sp>
    <xdr:clientData/>
  </xdr:twoCellAnchor>
  <xdr:twoCellAnchor editAs="oneCell">
    <xdr:from>
      <xdr:col>22</xdr:col>
      <xdr:colOff>180975</xdr:colOff>
      <xdr:row>44</xdr:row>
      <xdr:rowOff>0</xdr:rowOff>
    </xdr:from>
    <xdr:to>
      <xdr:col>23</xdr:col>
      <xdr:colOff>9525</xdr:colOff>
      <xdr:row>45</xdr:row>
      <xdr:rowOff>38100</xdr:rowOff>
    </xdr:to>
    <xdr:sp macro="" textlink="">
      <xdr:nvSpPr>
        <xdr:cNvPr id="25776" name="Text Box 209"/>
        <xdr:cNvSpPr txBox="1">
          <a:spLocks noChangeArrowheads="1"/>
        </xdr:cNvSpPr>
      </xdr:nvSpPr>
      <xdr:spPr bwMode="auto">
        <a:xfrm>
          <a:off x="8334375" y="8677275"/>
          <a:ext cx="76200" cy="200025"/>
        </a:xfrm>
        <a:prstGeom prst="rect">
          <a:avLst/>
        </a:prstGeom>
        <a:noFill/>
        <a:ln w="9525">
          <a:noFill/>
          <a:miter lim="800000"/>
          <a:headEnd/>
          <a:tailEnd/>
        </a:ln>
      </xdr:spPr>
    </xdr:sp>
    <xdr:clientData/>
  </xdr:twoCellAnchor>
  <xdr:twoCellAnchor editAs="oneCell">
    <xdr:from>
      <xdr:col>22</xdr:col>
      <xdr:colOff>180975</xdr:colOff>
      <xdr:row>44</xdr:row>
      <xdr:rowOff>0</xdr:rowOff>
    </xdr:from>
    <xdr:to>
      <xdr:col>23</xdr:col>
      <xdr:colOff>9525</xdr:colOff>
      <xdr:row>45</xdr:row>
      <xdr:rowOff>38100</xdr:rowOff>
    </xdr:to>
    <xdr:sp macro="" textlink="">
      <xdr:nvSpPr>
        <xdr:cNvPr id="25777" name="Text Box 210"/>
        <xdr:cNvSpPr txBox="1">
          <a:spLocks noChangeArrowheads="1"/>
        </xdr:cNvSpPr>
      </xdr:nvSpPr>
      <xdr:spPr bwMode="auto">
        <a:xfrm>
          <a:off x="8334375" y="8677275"/>
          <a:ext cx="76200" cy="200025"/>
        </a:xfrm>
        <a:prstGeom prst="rect">
          <a:avLst/>
        </a:prstGeom>
        <a:noFill/>
        <a:ln w="9525">
          <a:noFill/>
          <a:miter lim="800000"/>
          <a:headEnd/>
          <a:tailEnd/>
        </a:ln>
      </xdr:spPr>
    </xdr:sp>
    <xdr:clientData/>
  </xdr:twoCellAnchor>
  <xdr:twoCellAnchor editAs="oneCell">
    <xdr:from>
      <xdr:col>22</xdr:col>
      <xdr:colOff>180975</xdr:colOff>
      <xdr:row>44</xdr:row>
      <xdr:rowOff>0</xdr:rowOff>
    </xdr:from>
    <xdr:to>
      <xdr:col>23</xdr:col>
      <xdr:colOff>9525</xdr:colOff>
      <xdr:row>45</xdr:row>
      <xdr:rowOff>38100</xdr:rowOff>
    </xdr:to>
    <xdr:sp macro="" textlink="">
      <xdr:nvSpPr>
        <xdr:cNvPr id="25778" name="Text Box 211"/>
        <xdr:cNvSpPr txBox="1">
          <a:spLocks noChangeArrowheads="1"/>
        </xdr:cNvSpPr>
      </xdr:nvSpPr>
      <xdr:spPr bwMode="auto">
        <a:xfrm>
          <a:off x="8334375" y="8677275"/>
          <a:ext cx="76200" cy="200025"/>
        </a:xfrm>
        <a:prstGeom prst="rect">
          <a:avLst/>
        </a:prstGeom>
        <a:noFill/>
        <a:ln w="9525">
          <a:noFill/>
          <a:miter lim="800000"/>
          <a:headEnd/>
          <a:tailEnd/>
        </a:ln>
      </xdr:spPr>
    </xdr:sp>
    <xdr:clientData/>
  </xdr:twoCellAnchor>
  <xdr:twoCellAnchor editAs="oneCell">
    <xdr:from>
      <xdr:col>22</xdr:col>
      <xdr:colOff>180975</xdr:colOff>
      <xdr:row>44</xdr:row>
      <xdr:rowOff>0</xdr:rowOff>
    </xdr:from>
    <xdr:to>
      <xdr:col>23</xdr:col>
      <xdr:colOff>9525</xdr:colOff>
      <xdr:row>45</xdr:row>
      <xdr:rowOff>38100</xdr:rowOff>
    </xdr:to>
    <xdr:sp macro="" textlink="">
      <xdr:nvSpPr>
        <xdr:cNvPr id="25779" name="Text Box 212"/>
        <xdr:cNvSpPr txBox="1">
          <a:spLocks noChangeArrowheads="1"/>
        </xdr:cNvSpPr>
      </xdr:nvSpPr>
      <xdr:spPr bwMode="auto">
        <a:xfrm>
          <a:off x="8334375" y="8677275"/>
          <a:ext cx="76200" cy="200025"/>
        </a:xfrm>
        <a:prstGeom prst="rect">
          <a:avLst/>
        </a:prstGeom>
        <a:noFill/>
        <a:ln w="9525">
          <a:noFill/>
          <a:miter lim="800000"/>
          <a:headEnd/>
          <a:tailEnd/>
        </a:ln>
      </xdr:spPr>
    </xdr:sp>
    <xdr:clientData/>
  </xdr:twoCellAnchor>
  <xdr:twoCellAnchor editAs="oneCell">
    <xdr:from>
      <xdr:col>22</xdr:col>
      <xdr:colOff>180975</xdr:colOff>
      <xdr:row>44</xdr:row>
      <xdr:rowOff>0</xdr:rowOff>
    </xdr:from>
    <xdr:to>
      <xdr:col>23</xdr:col>
      <xdr:colOff>9525</xdr:colOff>
      <xdr:row>45</xdr:row>
      <xdr:rowOff>38100</xdr:rowOff>
    </xdr:to>
    <xdr:sp macro="" textlink="">
      <xdr:nvSpPr>
        <xdr:cNvPr id="25780" name="Text Box 213"/>
        <xdr:cNvSpPr txBox="1">
          <a:spLocks noChangeArrowheads="1"/>
        </xdr:cNvSpPr>
      </xdr:nvSpPr>
      <xdr:spPr bwMode="auto">
        <a:xfrm>
          <a:off x="8334375" y="8677275"/>
          <a:ext cx="76200" cy="200025"/>
        </a:xfrm>
        <a:prstGeom prst="rect">
          <a:avLst/>
        </a:prstGeom>
        <a:noFill/>
        <a:ln w="9525">
          <a:noFill/>
          <a:miter lim="800000"/>
          <a:headEnd/>
          <a:tailEnd/>
        </a:ln>
      </xdr:spPr>
    </xdr:sp>
    <xdr:clientData/>
  </xdr:twoCellAnchor>
  <xdr:twoCellAnchor editAs="oneCell">
    <xdr:from>
      <xdr:col>22</xdr:col>
      <xdr:colOff>180975</xdr:colOff>
      <xdr:row>45</xdr:row>
      <xdr:rowOff>0</xdr:rowOff>
    </xdr:from>
    <xdr:to>
      <xdr:col>23</xdr:col>
      <xdr:colOff>9525</xdr:colOff>
      <xdr:row>46</xdr:row>
      <xdr:rowOff>57150</xdr:rowOff>
    </xdr:to>
    <xdr:sp macro="" textlink="">
      <xdr:nvSpPr>
        <xdr:cNvPr id="25781" name="Text Box 214"/>
        <xdr:cNvSpPr txBox="1">
          <a:spLocks noChangeArrowheads="1"/>
        </xdr:cNvSpPr>
      </xdr:nvSpPr>
      <xdr:spPr bwMode="auto">
        <a:xfrm>
          <a:off x="8334375" y="8839200"/>
          <a:ext cx="76200" cy="200025"/>
        </a:xfrm>
        <a:prstGeom prst="rect">
          <a:avLst/>
        </a:prstGeom>
        <a:noFill/>
        <a:ln w="9525">
          <a:noFill/>
          <a:miter lim="800000"/>
          <a:headEnd/>
          <a:tailEnd/>
        </a:ln>
      </xdr:spPr>
    </xdr:sp>
    <xdr:clientData/>
  </xdr:twoCellAnchor>
  <xdr:twoCellAnchor editAs="oneCell">
    <xdr:from>
      <xdr:col>5</xdr:col>
      <xdr:colOff>180975</xdr:colOff>
      <xdr:row>45</xdr:row>
      <xdr:rowOff>0</xdr:rowOff>
    </xdr:from>
    <xdr:to>
      <xdr:col>5</xdr:col>
      <xdr:colOff>257175</xdr:colOff>
      <xdr:row>46</xdr:row>
      <xdr:rowOff>57150</xdr:rowOff>
    </xdr:to>
    <xdr:sp macro="" textlink="">
      <xdr:nvSpPr>
        <xdr:cNvPr id="25782" name="Text Box 215"/>
        <xdr:cNvSpPr txBox="1">
          <a:spLocks noChangeArrowheads="1"/>
        </xdr:cNvSpPr>
      </xdr:nvSpPr>
      <xdr:spPr bwMode="auto">
        <a:xfrm>
          <a:off x="3067050" y="8839200"/>
          <a:ext cx="76200" cy="200025"/>
        </a:xfrm>
        <a:prstGeom prst="rect">
          <a:avLst/>
        </a:prstGeom>
        <a:noFill/>
        <a:ln w="9525">
          <a:noFill/>
          <a:miter lim="800000"/>
          <a:headEnd/>
          <a:tailEnd/>
        </a:ln>
      </xdr:spPr>
    </xdr:sp>
    <xdr:clientData/>
  </xdr:twoCellAnchor>
  <xdr:twoCellAnchor editAs="oneCell">
    <xdr:from>
      <xdr:col>5</xdr:col>
      <xdr:colOff>180975</xdr:colOff>
      <xdr:row>45</xdr:row>
      <xdr:rowOff>0</xdr:rowOff>
    </xdr:from>
    <xdr:to>
      <xdr:col>5</xdr:col>
      <xdr:colOff>257175</xdr:colOff>
      <xdr:row>46</xdr:row>
      <xdr:rowOff>57150</xdr:rowOff>
    </xdr:to>
    <xdr:sp macro="" textlink="">
      <xdr:nvSpPr>
        <xdr:cNvPr id="25783" name="Text Box 216"/>
        <xdr:cNvSpPr txBox="1">
          <a:spLocks noChangeArrowheads="1"/>
        </xdr:cNvSpPr>
      </xdr:nvSpPr>
      <xdr:spPr bwMode="auto">
        <a:xfrm>
          <a:off x="3067050" y="8839200"/>
          <a:ext cx="76200" cy="200025"/>
        </a:xfrm>
        <a:prstGeom prst="rect">
          <a:avLst/>
        </a:prstGeom>
        <a:noFill/>
        <a:ln w="9525">
          <a:noFill/>
          <a:miter lim="800000"/>
          <a:headEnd/>
          <a:tailEnd/>
        </a:ln>
      </xdr:spPr>
    </xdr:sp>
    <xdr:clientData/>
  </xdr:twoCellAnchor>
  <xdr:twoCellAnchor editAs="oneCell">
    <xdr:from>
      <xdr:col>5</xdr:col>
      <xdr:colOff>180975</xdr:colOff>
      <xdr:row>45</xdr:row>
      <xdr:rowOff>0</xdr:rowOff>
    </xdr:from>
    <xdr:to>
      <xdr:col>5</xdr:col>
      <xdr:colOff>257175</xdr:colOff>
      <xdr:row>46</xdr:row>
      <xdr:rowOff>57150</xdr:rowOff>
    </xdr:to>
    <xdr:sp macro="" textlink="">
      <xdr:nvSpPr>
        <xdr:cNvPr id="25784" name="Text Box 217"/>
        <xdr:cNvSpPr txBox="1">
          <a:spLocks noChangeArrowheads="1"/>
        </xdr:cNvSpPr>
      </xdr:nvSpPr>
      <xdr:spPr bwMode="auto">
        <a:xfrm>
          <a:off x="3067050" y="8839200"/>
          <a:ext cx="76200" cy="200025"/>
        </a:xfrm>
        <a:prstGeom prst="rect">
          <a:avLst/>
        </a:prstGeom>
        <a:noFill/>
        <a:ln w="9525">
          <a:noFill/>
          <a:miter lim="800000"/>
          <a:headEnd/>
          <a:tailEnd/>
        </a:ln>
      </xdr:spPr>
    </xdr:sp>
    <xdr:clientData/>
  </xdr:twoCellAnchor>
  <xdr:twoCellAnchor editAs="oneCell">
    <xdr:from>
      <xdr:col>5</xdr:col>
      <xdr:colOff>180975</xdr:colOff>
      <xdr:row>45</xdr:row>
      <xdr:rowOff>0</xdr:rowOff>
    </xdr:from>
    <xdr:to>
      <xdr:col>5</xdr:col>
      <xdr:colOff>257175</xdr:colOff>
      <xdr:row>46</xdr:row>
      <xdr:rowOff>57150</xdr:rowOff>
    </xdr:to>
    <xdr:sp macro="" textlink="">
      <xdr:nvSpPr>
        <xdr:cNvPr id="25785" name="Text Box 218"/>
        <xdr:cNvSpPr txBox="1">
          <a:spLocks noChangeArrowheads="1"/>
        </xdr:cNvSpPr>
      </xdr:nvSpPr>
      <xdr:spPr bwMode="auto">
        <a:xfrm>
          <a:off x="3067050" y="8839200"/>
          <a:ext cx="76200" cy="200025"/>
        </a:xfrm>
        <a:prstGeom prst="rect">
          <a:avLst/>
        </a:prstGeom>
        <a:noFill/>
        <a:ln w="9525">
          <a:noFill/>
          <a:miter lim="800000"/>
          <a:headEnd/>
          <a:tailEnd/>
        </a:ln>
      </xdr:spPr>
    </xdr:sp>
    <xdr:clientData/>
  </xdr:twoCellAnchor>
  <xdr:twoCellAnchor editAs="oneCell">
    <xdr:from>
      <xdr:col>5</xdr:col>
      <xdr:colOff>180975</xdr:colOff>
      <xdr:row>45</xdr:row>
      <xdr:rowOff>0</xdr:rowOff>
    </xdr:from>
    <xdr:to>
      <xdr:col>5</xdr:col>
      <xdr:colOff>257175</xdr:colOff>
      <xdr:row>46</xdr:row>
      <xdr:rowOff>57150</xdr:rowOff>
    </xdr:to>
    <xdr:sp macro="" textlink="">
      <xdr:nvSpPr>
        <xdr:cNvPr id="25786" name="Text Box 219"/>
        <xdr:cNvSpPr txBox="1">
          <a:spLocks noChangeArrowheads="1"/>
        </xdr:cNvSpPr>
      </xdr:nvSpPr>
      <xdr:spPr bwMode="auto">
        <a:xfrm>
          <a:off x="3067050" y="8839200"/>
          <a:ext cx="76200" cy="200025"/>
        </a:xfrm>
        <a:prstGeom prst="rect">
          <a:avLst/>
        </a:prstGeom>
        <a:noFill/>
        <a:ln w="9525">
          <a:noFill/>
          <a:miter lim="800000"/>
          <a:headEnd/>
          <a:tailEnd/>
        </a:ln>
      </xdr:spPr>
    </xdr:sp>
    <xdr:clientData/>
  </xdr:twoCellAnchor>
  <xdr:twoCellAnchor editAs="oneCell">
    <xdr:from>
      <xdr:col>5</xdr:col>
      <xdr:colOff>180975</xdr:colOff>
      <xdr:row>45</xdr:row>
      <xdr:rowOff>0</xdr:rowOff>
    </xdr:from>
    <xdr:to>
      <xdr:col>5</xdr:col>
      <xdr:colOff>257175</xdr:colOff>
      <xdr:row>46</xdr:row>
      <xdr:rowOff>57150</xdr:rowOff>
    </xdr:to>
    <xdr:sp macro="" textlink="">
      <xdr:nvSpPr>
        <xdr:cNvPr id="25787" name="Text Box 220"/>
        <xdr:cNvSpPr txBox="1">
          <a:spLocks noChangeArrowheads="1"/>
        </xdr:cNvSpPr>
      </xdr:nvSpPr>
      <xdr:spPr bwMode="auto">
        <a:xfrm>
          <a:off x="3067050" y="8839200"/>
          <a:ext cx="76200" cy="200025"/>
        </a:xfrm>
        <a:prstGeom prst="rect">
          <a:avLst/>
        </a:prstGeom>
        <a:noFill/>
        <a:ln w="9525">
          <a:noFill/>
          <a:miter lim="800000"/>
          <a:headEnd/>
          <a:tailEnd/>
        </a:ln>
      </xdr:spPr>
    </xdr:sp>
    <xdr:clientData/>
  </xdr:twoCellAnchor>
  <xdr:twoCellAnchor editAs="oneCell">
    <xdr:from>
      <xdr:col>5</xdr:col>
      <xdr:colOff>180975</xdr:colOff>
      <xdr:row>45</xdr:row>
      <xdr:rowOff>0</xdr:rowOff>
    </xdr:from>
    <xdr:to>
      <xdr:col>5</xdr:col>
      <xdr:colOff>257175</xdr:colOff>
      <xdr:row>46</xdr:row>
      <xdr:rowOff>57150</xdr:rowOff>
    </xdr:to>
    <xdr:sp macro="" textlink="">
      <xdr:nvSpPr>
        <xdr:cNvPr id="25788" name="Text Box 221"/>
        <xdr:cNvSpPr txBox="1">
          <a:spLocks noChangeArrowheads="1"/>
        </xdr:cNvSpPr>
      </xdr:nvSpPr>
      <xdr:spPr bwMode="auto">
        <a:xfrm>
          <a:off x="3067050" y="8839200"/>
          <a:ext cx="76200" cy="200025"/>
        </a:xfrm>
        <a:prstGeom prst="rect">
          <a:avLst/>
        </a:prstGeom>
        <a:noFill/>
        <a:ln w="9525">
          <a:noFill/>
          <a:miter lim="800000"/>
          <a:headEnd/>
          <a:tailEnd/>
        </a:ln>
      </xdr:spPr>
    </xdr:sp>
    <xdr:clientData/>
  </xdr:twoCellAnchor>
  <xdr:twoCellAnchor editAs="oneCell">
    <xdr:from>
      <xdr:col>5</xdr:col>
      <xdr:colOff>180975</xdr:colOff>
      <xdr:row>45</xdr:row>
      <xdr:rowOff>0</xdr:rowOff>
    </xdr:from>
    <xdr:to>
      <xdr:col>5</xdr:col>
      <xdr:colOff>257175</xdr:colOff>
      <xdr:row>46</xdr:row>
      <xdr:rowOff>57150</xdr:rowOff>
    </xdr:to>
    <xdr:sp macro="" textlink="">
      <xdr:nvSpPr>
        <xdr:cNvPr id="25789" name="Text Box 222"/>
        <xdr:cNvSpPr txBox="1">
          <a:spLocks noChangeArrowheads="1"/>
        </xdr:cNvSpPr>
      </xdr:nvSpPr>
      <xdr:spPr bwMode="auto">
        <a:xfrm>
          <a:off x="3067050" y="8839200"/>
          <a:ext cx="76200" cy="200025"/>
        </a:xfrm>
        <a:prstGeom prst="rect">
          <a:avLst/>
        </a:prstGeom>
        <a:noFill/>
        <a:ln w="9525">
          <a:noFill/>
          <a:miter lim="800000"/>
          <a:headEnd/>
          <a:tailEnd/>
        </a:ln>
      </xdr:spPr>
    </xdr:sp>
    <xdr:clientData/>
  </xdr:twoCellAnchor>
  <xdr:twoCellAnchor editAs="oneCell">
    <xdr:from>
      <xdr:col>5</xdr:col>
      <xdr:colOff>180975</xdr:colOff>
      <xdr:row>45</xdr:row>
      <xdr:rowOff>0</xdr:rowOff>
    </xdr:from>
    <xdr:to>
      <xdr:col>5</xdr:col>
      <xdr:colOff>257175</xdr:colOff>
      <xdr:row>46</xdr:row>
      <xdr:rowOff>57150</xdr:rowOff>
    </xdr:to>
    <xdr:sp macro="" textlink="">
      <xdr:nvSpPr>
        <xdr:cNvPr id="25790" name="Text Box 223"/>
        <xdr:cNvSpPr txBox="1">
          <a:spLocks noChangeArrowheads="1"/>
        </xdr:cNvSpPr>
      </xdr:nvSpPr>
      <xdr:spPr bwMode="auto">
        <a:xfrm>
          <a:off x="3067050" y="8839200"/>
          <a:ext cx="76200" cy="200025"/>
        </a:xfrm>
        <a:prstGeom prst="rect">
          <a:avLst/>
        </a:prstGeom>
        <a:noFill/>
        <a:ln w="9525">
          <a:noFill/>
          <a:miter lim="800000"/>
          <a:headEnd/>
          <a:tailEnd/>
        </a:ln>
      </xdr:spPr>
    </xdr:sp>
    <xdr:clientData/>
  </xdr:twoCellAnchor>
  <xdr:twoCellAnchor editAs="oneCell">
    <xdr:from>
      <xdr:col>5</xdr:col>
      <xdr:colOff>180975</xdr:colOff>
      <xdr:row>45</xdr:row>
      <xdr:rowOff>0</xdr:rowOff>
    </xdr:from>
    <xdr:to>
      <xdr:col>5</xdr:col>
      <xdr:colOff>257175</xdr:colOff>
      <xdr:row>46</xdr:row>
      <xdr:rowOff>57150</xdr:rowOff>
    </xdr:to>
    <xdr:sp macro="" textlink="">
      <xdr:nvSpPr>
        <xdr:cNvPr id="25791" name="Text Box 224"/>
        <xdr:cNvSpPr txBox="1">
          <a:spLocks noChangeArrowheads="1"/>
        </xdr:cNvSpPr>
      </xdr:nvSpPr>
      <xdr:spPr bwMode="auto">
        <a:xfrm>
          <a:off x="3067050" y="8839200"/>
          <a:ext cx="76200" cy="200025"/>
        </a:xfrm>
        <a:prstGeom prst="rect">
          <a:avLst/>
        </a:prstGeom>
        <a:noFill/>
        <a:ln w="9525">
          <a:noFill/>
          <a:miter lim="800000"/>
          <a:headEnd/>
          <a:tailEnd/>
        </a:ln>
      </xdr:spPr>
    </xdr:sp>
    <xdr:clientData/>
  </xdr:twoCellAnchor>
  <xdr:twoCellAnchor editAs="oneCell">
    <xdr:from>
      <xdr:col>5</xdr:col>
      <xdr:colOff>180975</xdr:colOff>
      <xdr:row>45</xdr:row>
      <xdr:rowOff>0</xdr:rowOff>
    </xdr:from>
    <xdr:to>
      <xdr:col>5</xdr:col>
      <xdr:colOff>257175</xdr:colOff>
      <xdr:row>46</xdr:row>
      <xdr:rowOff>57150</xdr:rowOff>
    </xdr:to>
    <xdr:sp macro="" textlink="">
      <xdr:nvSpPr>
        <xdr:cNvPr id="25792" name="Text Box 225"/>
        <xdr:cNvSpPr txBox="1">
          <a:spLocks noChangeArrowheads="1"/>
        </xdr:cNvSpPr>
      </xdr:nvSpPr>
      <xdr:spPr bwMode="auto">
        <a:xfrm>
          <a:off x="3067050" y="8839200"/>
          <a:ext cx="76200" cy="200025"/>
        </a:xfrm>
        <a:prstGeom prst="rect">
          <a:avLst/>
        </a:prstGeom>
        <a:noFill/>
        <a:ln w="9525">
          <a:noFill/>
          <a:miter lim="800000"/>
          <a:headEnd/>
          <a:tailEnd/>
        </a:ln>
      </xdr:spPr>
    </xdr:sp>
    <xdr:clientData/>
  </xdr:twoCellAnchor>
  <xdr:twoCellAnchor editAs="oneCell">
    <xdr:from>
      <xdr:col>5</xdr:col>
      <xdr:colOff>180975</xdr:colOff>
      <xdr:row>45</xdr:row>
      <xdr:rowOff>0</xdr:rowOff>
    </xdr:from>
    <xdr:to>
      <xdr:col>5</xdr:col>
      <xdr:colOff>257175</xdr:colOff>
      <xdr:row>46</xdr:row>
      <xdr:rowOff>57150</xdr:rowOff>
    </xdr:to>
    <xdr:sp macro="" textlink="">
      <xdr:nvSpPr>
        <xdr:cNvPr id="25793" name="Text Box 226"/>
        <xdr:cNvSpPr txBox="1">
          <a:spLocks noChangeArrowheads="1"/>
        </xdr:cNvSpPr>
      </xdr:nvSpPr>
      <xdr:spPr bwMode="auto">
        <a:xfrm>
          <a:off x="3067050"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5794" name="Text Box 228"/>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5795" name="Text Box 229"/>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5796" name="Text Box 230"/>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5797" name="Text Box 231"/>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5798" name="Text Box 232"/>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5799" name="Text Box 233"/>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5800" name="Text Box 234"/>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5801" name="Text Box 235"/>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5802" name="Text Box 236"/>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5803" name="Text Box 237"/>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5804" name="Text Box 238"/>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5805" name="Text Box 239"/>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5806" name="Text Box 240"/>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5807" name="Text Box 241"/>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5</xdr:col>
      <xdr:colOff>180975</xdr:colOff>
      <xdr:row>46</xdr:row>
      <xdr:rowOff>0</xdr:rowOff>
    </xdr:from>
    <xdr:to>
      <xdr:col>5</xdr:col>
      <xdr:colOff>257175</xdr:colOff>
      <xdr:row>47</xdr:row>
      <xdr:rowOff>57150</xdr:rowOff>
    </xdr:to>
    <xdr:sp macro="" textlink="">
      <xdr:nvSpPr>
        <xdr:cNvPr id="25808" name="Text Box 242"/>
        <xdr:cNvSpPr txBox="1">
          <a:spLocks noChangeArrowheads="1"/>
        </xdr:cNvSpPr>
      </xdr:nvSpPr>
      <xdr:spPr bwMode="auto">
        <a:xfrm>
          <a:off x="3067050" y="8982075"/>
          <a:ext cx="76200" cy="200025"/>
        </a:xfrm>
        <a:prstGeom prst="rect">
          <a:avLst/>
        </a:prstGeom>
        <a:noFill/>
        <a:ln w="9525">
          <a:noFill/>
          <a:miter lim="800000"/>
          <a:headEnd/>
          <a:tailEnd/>
        </a:ln>
      </xdr:spPr>
    </xdr:sp>
    <xdr:clientData/>
  </xdr:twoCellAnchor>
  <xdr:twoCellAnchor editAs="oneCell">
    <xdr:from>
      <xdr:col>5</xdr:col>
      <xdr:colOff>180975</xdr:colOff>
      <xdr:row>46</xdr:row>
      <xdr:rowOff>0</xdr:rowOff>
    </xdr:from>
    <xdr:to>
      <xdr:col>5</xdr:col>
      <xdr:colOff>257175</xdr:colOff>
      <xdr:row>47</xdr:row>
      <xdr:rowOff>57150</xdr:rowOff>
    </xdr:to>
    <xdr:sp macro="" textlink="">
      <xdr:nvSpPr>
        <xdr:cNvPr id="25809" name="Text Box 243"/>
        <xdr:cNvSpPr txBox="1">
          <a:spLocks noChangeArrowheads="1"/>
        </xdr:cNvSpPr>
      </xdr:nvSpPr>
      <xdr:spPr bwMode="auto">
        <a:xfrm>
          <a:off x="3067050" y="8982075"/>
          <a:ext cx="76200" cy="200025"/>
        </a:xfrm>
        <a:prstGeom prst="rect">
          <a:avLst/>
        </a:prstGeom>
        <a:noFill/>
        <a:ln w="9525">
          <a:noFill/>
          <a:miter lim="800000"/>
          <a:headEnd/>
          <a:tailEnd/>
        </a:ln>
      </xdr:spPr>
    </xdr:sp>
    <xdr:clientData/>
  </xdr:twoCellAnchor>
  <xdr:twoCellAnchor editAs="oneCell">
    <xdr:from>
      <xdr:col>5</xdr:col>
      <xdr:colOff>180975</xdr:colOff>
      <xdr:row>46</xdr:row>
      <xdr:rowOff>0</xdr:rowOff>
    </xdr:from>
    <xdr:to>
      <xdr:col>5</xdr:col>
      <xdr:colOff>257175</xdr:colOff>
      <xdr:row>47</xdr:row>
      <xdr:rowOff>57150</xdr:rowOff>
    </xdr:to>
    <xdr:sp macro="" textlink="">
      <xdr:nvSpPr>
        <xdr:cNvPr id="25810" name="Text Box 244"/>
        <xdr:cNvSpPr txBox="1">
          <a:spLocks noChangeArrowheads="1"/>
        </xdr:cNvSpPr>
      </xdr:nvSpPr>
      <xdr:spPr bwMode="auto">
        <a:xfrm>
          <a:off x="3067050" y="8982075"/>
          <a:ext cx="76200" cy="200025"/>
        </a:xfrm>
        <a:prstGeom prst="rect">
          <a:avLst/>
        </a:prstGeom>
        <a:noFill/>
        <a:ln w="9525">
          <a:noFill/>
          <a:miter lim="800000"/>
          <a:headEnd/>
          <a:tailEnd/>
        </a:ln>
      </xdr:spPr>
    </xdr:sp>
    <xdr:clientData/>
  </xdr:twoCellAnchor>
  <xdr:twoCellAnchor editAs="oneCell">
    <xdr:from>
      <xdr:col>5</xdr:col>
      <xdr:colOff>180975</xdr:colOff>
      <xdr:row>46</xdr:row>
      <xdr:rowOff>0</xdr:rowOff>
    </xdr:from>
    <xdr:to>
      <xdr:col>5</xdr:col>
      <xdr:colOff>257175</xdr:colOff>
      <xdr:row>47</xdr:row>
      <xdr:rowOff>57150</xdr:rowOff>
    </xdr:to>
    <xdr:sp macro="" textlink="">
      <xdr:nvSpPr>
        <xdr:cNvPr id="25811" name="Text Box 245"/>
        <xdr:cNvSpPr txBox="1">
          <a:spLocks noChangeArrowheads="1"/>
        </xdr:cNvSpPr>
      </xdr:nvSpPr>
      <xdr:spPr bwMode="auto">
        <a:xfrm>
          <a:off x="3067050" y="8982075"/>
          <a:ext cx="76200" cy="200025"/>
        </a:xfrm>
        <a:prstGeom prst="rect">
          <a:avLst/>
        </a:prstGeom>
        <a:noFill/>
        <a:ln w="9525">
          <a:noFill/>
          <a:miter lim="800000"/>
          <a:headEnd/>
          <a:tailEnd/>
        </a:ln>
      </xdr:spPr>
    </xdr:sp>
    <xdr:clientData/>
  </xdr:twoCellAnchor>
  <xdr:twoCellAnchor editAs="oneCell">
    <xdr:from>
      <xdr:col>5</xdr:col>
      <xdr:colOff>180975</xdr:colOff>
      <xdr:row>46</xdr:row>
      <xdr:rowOff>0</xdr:rowOff>
    </xdr:from>
    <xdr:to>
      <xdr:col>5</xdr:col>
      <xdr:colOff>257175</xdr:colOff>
      <xdr:row>47</xdr:row>
      <xdr:rowOff>57150</xdr:rowOff>
    </xdr:to>
    <xdr:sp macro="" textlink="">
      <xdr:nvSpPr>
        <xdr:cNvPr id="25812" name="Text Box 246"/>
        <xdr:cNvSpPr txBox="1">
          <a:spLocks noChangeArrowheads="1"/>
        </xdr:cNvSpPr>
      </xdr:nvSpPr>
      <xdr:spPr bwMode="auto">
        <a:xfrm>
          <a:off x="3067050" y="8982075"/>
          <a:ext cx="76200" cy="200025"/>
        </a:xfrm>
        <a:prstGeom prst="rect">
          <a:avLst/>
        </a:prstGeom>
        <a:noFill/>
        <a:ln w="9525">
          <a:noFill/>
          <a:miter lim="800000"/>
          <a:headEnd/>
          <a:tailEnd/>
        </a:ln>
      </xdr:spPr>
    </xdr:sp>
    <xdr:clientData/>
  </xdr:twoCellAnchor>
  <xdr:twoCellAnchor editAs="oneCell">
    <xdr:from>
      <xdr:col>5</xdr:col>
      <xdr:colOff>180975</xdr:colOff>
      <xdr:row>46</xdr:row>
      <xdr:rowOff>0</xdr:rowOff>
    </xdr:from>
    <xdr:to>
      <xdr:col>5</xdr:col>
      <xdr:colOff>257175</xdr:colOff>
      <xdr:row>47</xdr:row>
      <xdr:rowOff>57150</xdr:rowOff>
    </xdr:to>
    <xdr:sp macro="" textlink="">
      <xdr:nvSpPr>
        <xdr:cNvPr id="25813" name="Text Box 247"/>
        <xdr:cNvSpPr txBox="1">
          <a:spLocks noChangeArrowheads="1"/>
        </xdr:cNvSpPr>
      </xdr:nvSpPr>
      <xdr:spPr bwMode="auto">
        <a:xfrm>
          <a:off x="3067050" y="8982075"/>
          <a:ext cx="76200" cy="200025"/>
        </a:xfrm>
        <a:prstGeom prst="rect">
          <a:avLst/>
        </a:prstGeom>
        <a:noFill/>
        <a:ln w="9525">
          <a:noFill/>
          <a:miter lim="800000"/>
          <a:headEnd/>
          <a:tailEnd/>
        </a:ln>
      </xdr:spPr>
    </xdr:sp>
    <xdr:clientData/>
  </xdr:twoCellAnchor>
  <xdr:twoCellAnchor editAs="oneCell">
    <xdr:from>
      <xdr:col>5</xdr:col>
      <xdr:colOff>180975</xdr:colOff>
      <xdr:row>46</xdr:row>
      <xdr:rowOff>0</xdr:rowOff>
    </xdr:from>
    <xdr:to>
      <xdr:col>5</xdr:col>
      <xdr:colOff>257175</xdr:colOff>
      <xdr:row>47</xdr:row>
      <xdr:rowOff>57150</xdr:rowOff>
    </xdr:to>
    <xdr:sp macro="" textlink="">
      <xdr:nvSpPr>
        <xdr:cNvPr id="25814" name="Text Box 248"/>
        <xdr:cNvSpPr txBox="1">
          <a:spLocks noChangeArrowheads="1"/>
        </xdr:cNvSpPr>
      </xdr:nvSpPr>
      <xdr:spPr bwMode="auto">
        <a:xfrm>
          <a:off x="3067050" y="8982075"/>
          <a:ext cx="76200" cy="200025"/>
        </a:xfrm>
        <a:prstGeom prst="rect">
          <a:avLst/>
        </a:prstGeom>
        <a:noFill/>
        <a:ln w="9525">
          <a:noFill/>
          <a:miter lim="800000"/>
          <a:headEnd/>
          <a:tailEnd/>
        </a:ln>
      </xdr:spPr>
    </xdr:sp>
    <xdr:clientData/>
  </xdr:twoCellAnchor>
  <xdr:twoCellAnchor editAs="oneCell">
    <xdr:from>
      <xdr:col>5</xdr:col>
      <xdr:colOff>180975</xdr:colOff>
      <xdr:row>46</xdr:row>
      <xdr:rowOff>0</xdr:rowOff>
    </xdr:from>
    <xdr:to>
      <xdr:col>5</xdr:col>
      <xdr:colOff>257175</xdr:colOff>
      <xdr:row>47</xdr:row>
      <xdr:rowOff>57150</xdr:rowOff>
    </xdr:to>
    <xdr:sp macro="" textlink="">
      <xdr:nvSpPr>
        <xdr:cNvPr id="25815" name="Text Box 249"/>
        <xdr:cNvSpPr txBox="1">
          <a:spLocks noChangeArrowheads="1"/>
        </xdr:cNvSpPr>
      </xdr:nvSpPr>
      <xdr:spPr bwMode="auto">
        <a:xfrm>
          <a:off x="3067050" y="8982075"/>
          <a:ext cx="76200" cy="200025"/>
        </a:xfrm>
        <a:prstGeom prst="rect">
          <a:avLst/>
        </a:prstGeom>
        <a:noFill/>
        <a:ln w="9525">
          <a:noFill/>
          <a:miter lim="800000"/>
          <a:headEnd/>
          <a:tailEnd/>
        </a:ln>
      </xdr:spPr>
    </xdr:sp>
    <xdr:clientData/>
  </xdr:twoCellAnchor>
  <xdr:twoCellAnchor editAs="oneCell">
    <xdr:from>
      <xdr:col>5</xdr:col>
      <xdr:colOff>180975</xdr:colOff>
      <xdr:row>46</xdr:row>
      <xdr:rowOff>0</xdr:rowOff>
    </xdr:from>
    <xdr:to>
      <xdr:col>5</xdr:col>
      <xdr:colOff>257175</xdr:colOff>
      <xdr:row>47</xdr:row>
      <xdr:rowOff>57150</xdr:rowOff>
    </xdr:to>
    <xdr:sp macro="" textlink="">
      <xdr:nvSpPr>
        <xdr:cNvPr id="25816" name="Text Box 250"/>
        <xdr:cNvSpPr txBox="1">
          <a:spLocks noChangeArrowheads="1"/>
        </xdr:cNvSpPr>
      </xdr:nvSpPr>
      <xdr:spPr bwMode="auto">
        <a:xfrm>
          <a:off x="3067050" y="8982075"/>
          <a:ext cx="76200" cy="200025"/>
        </a:xfrm>
        <a:prstGeom prst="rect">
          <a:avLst/>
        </a:prstGeom>
        <a:noFill/>
        <a:ln w="9525">
          <a:noFill/>
          <a:miter lim="800000"/>
          <a:headEnd/>
          <a:tailEnd/>
        </a:ln>
      </xdr:spPr>
    </xdr:sp>
    <xdr:clientData/>
  </xdr:twoCellAnchor>
  <xdr:twoCellAnchor editAs="oneCell">
    <xdr:from>
      <xdr:col>5</xdr:col>
      <xdr:colOff>180975</xdr:colOff>
      <xdr:row>46</xdr:row>
      <xdr:rowOff>0</xdr:rowOff>
    </xdr:from>
    <xdr:to>
      <xdr:col>5</xdr:col>
      <xdr:colOff>257175</xdr:colOff>
      <xdr:row>47</xdr:row>
      <xdr:rowOff>57150</xdr:rowOff>
    </xdr:to>
    <xdr:sp macro="" textlink="">
      <xdr:nvSpPr>
        <xdr:cNvPr id="25817" name="Text Box 251"/>
        <xdr:cNvSpPr txBox="1">
          <a:spLocks noChangeArrowheads="1"/>
        </xdr:cNvSpPr>
      </xdr:nvSpPr>
      <xdr:spPr bwMode="auto">
        <a:xfrm>
          <a:off x="3067050" y="8982075"/>
          <a:ext cx="76200" cy="200025"/>
        </a:xfrm>
        <a:prstGeom prst="rect">
          <a:avLst/>
        </a:prstGeom>
        <a:noFill/>
        <a:ln w="9525">
          <a:noFill/>
          <a:miter lim="800000"/>
          <a:headEnd/>
          <a:tailEnd/>
        </a:ln>
      </xdr:spPr>
    </xdr:sp>
    <xdr:clientData/>
  </xdr:twoCellAnchor>
  <xdr:twoCellAnchor editAs="oneCell">
    <xdr:from>
      <xdr:col>5</xdr:col>
      <xdr:colOff>180975</xdr:colOff>
      <xdr:row>46</xdr:row>
      <xdr:rowOff>0</xdr:rowOff>
    </xdr:from>
    <xdr:to>
      <xdr:col>5</xdr:col>
      <xdr:colOff>257175</xdr:colOff>
      <xdr:row>47</xdr:row>
      <xdr:rowOff>57150</xdr:rowOff>
    </xdr:to>
    <xdr:sp macro="" textlink="">
      <xdr:nvSpPr>
        <xdr:cNvPr id="25818" name="Text Box 252"/>
        <xdr:cNvSpPr txBox="1">
          <a:spLocks noChangeArrowheads="1"/>
        </xdr:cNvSpPr>
      </xdr:nvSpPr>
      <xdr:spPr bwMode="auto">
        <a:xfrm>
          <a:off x="3067050" y="8982075"/>
          <a:ext cx="76200" cy="200025"/>
        </a:xfrm>
        <a:prstGeom prst="rect">
          <a:avLst/>
        </a:prstGeom>
        <a:noFill/>
        <a:ln w="9525">
          <a:noFill/>
          <a:miter lim="800000"/>
          <a:headEnd/>
          <a:tailEnd/>
        </a:ln>
      </xdr:spPr>
    </xdr:sp>
    <xdr:clientData/>
  </xdr:twoCellAnchor>
  <xdr:twoCellAnchor editAs="oneCell">
    <xdr:from>
      <xdr:col>5</xdr:col>
      <xdr:colOff>180975</xdr:colOff>
      <xdr:row>46</xdr:row>
      <xdr:rowOff>0</xdr:rowOff>
    </xdr:from>
    <xdr:to>
      <xdr:col>5</xdr:col>
      <xdr:colOff>257175</xdr:colOff>
      <xdr:row>47</xdr:row>
      <xdr:rowOff>57150</xdr:rowOff>
    </xdr:to>
    <xdr:sp macro="" textlink="">
      <xdr:nvSpPr>
        <xdr:cNvPr id="25819" name="Text Box 253"/>
        <xdr:cNvSpPr txBox="1">
          <a:spLocks noChangeArrowheads="1"/>
        </xdr:cNvSpPr>
      </xdr:nvSpPr>
      <xdr:spPr bwMode="auto">
        <a:xfrm>
          <a:off x="3067050" y="8982075"/>
          <a:ext cx="76200" cy="200025"/>
        </a:xfrm>
        <a:prstGeom prst="rect">
          <a:avLst/>
        </a:prstGeom>
        <a:noFill/>
        <a:ln w="9525">
          <a:noFill/>
          <a:miter lim="800000"/>
          <a:headEnd/>
          <a:tailEnd/>
        </a:ln>
      </xdr:spPr>
    </xdr:sp>
    <xdr:clientData/>
  </xdr:twoCellAnchor>
  <xdr:twoCellAnchor editAs="oneCell">
    <xdr:from>
      <xdr:col>5</xdr:col>
      <xdr:colOff>180975</xdr:colOff>
      <xdr:row>46</xdr:row>
      <xdr:rowOff>0</xdr:rowOff>
    </xdr:from>
    <xdr:to>
      <xdr:col>5</xdr:col>
      <xdr:colOff>257175</xdr:colOff>
      <xdr:row>47</xdr:row>
      <xdr:rowOff>57150</xdr:rowOff>
    </xdr:to>
    <xdr:sp macro="" textlink="">
      <xdr:nvSpPr>
        <xdr:cNvPr id="25820" name="Text Box 254"/>
        <xdr:cNvSpPr txBox="1">
          <a:spLocks noChangeArrowheads="1"/>
        </xdr:cNvSpPr>
      </xdr:nvSpPr>
      <xdr:spPr bwMode="auto">
        <a:xfrm>
          <a:off x="3067050"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5821" name="Text Box 255"/>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5822" name="Text Box 256"/>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5823" name="Text Box 257"/>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5824" name="Text Box 258"/>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5825" name="Text Box 259"/>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5826" name="Text Box 260"/>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5827" name="Text Box 261"/>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5828" name="Text Box 262"/>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5829" name="Text Box 263"/>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5830" name="Text Box 264"/>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5831" name="Text Box 265"/>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5832" name="Text Box 266"/>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15</xdr:col>
      <xdr:colOff>180975</xdr:colOff>
      <xdr:row>46</xdr:row>
      <xdr:rowOff>0</xdr:rowOff>
    </xdr:from>
    <xdr:to>
      <xdr:col>16</xdr:col>
      <xdr:colOff>9525</xdr:colOff>
      <xdr:row>47</xdr:row>
      <xdr:rowOff>57150</xdr:rowOff>
    </xdr:to>
    <xdr:sp macro="" textlink="">
      <xdr:nvSpPr>
        <xdr:cNvPr id="25833" name="Text Box 268"/>
        <xdr:cNvSpPr txBox="1">
          <a:spLocks noChangeArrowheads="1"/>
        </xdr:cNvSpPr>
      </xdr:nvSpPr>
      <xdr:spPr bwMode="auto">
        <a:xfrm>
          <a:off x="6600825" y="8982075"/>
          <a:ext cx="76200" cy="200025"/>
        </a:xfrm>
        <a:prstGeom prst="rect">
          <a:avLst/>
        </a:prstGeom>
        <a:noFill/>
        <a:ln w="9525">
          <a:noFill/>
          <a:miter lim="800000"/>
          <a:headEnd/>
          <a:tailEnd/>
        </a:ln>
      </xdr:spPr>
    </xdr:sp>
    <xdr:clientData/>
  </xdr:twoCellAnchor>
  <xdr:twoCellAnchor editAs="oneCell">
    <xdr:from>
      <xdr:col>15</xdr:col>
      <xdr:colOff>180975</xdr:colOff>
      <xdr:row>46</xdr:row>
      <xdr:rowOff>0</xdr:rowOff>
    </xdr:from>
    <xdr:to>
      <xdr:col>16</xdr:col>
      <xdr:colOff>9525</xdr:colOff>
      <xdr:row>47</xdr:row>
      <xdr:rowOff>57150</xdr:rowOff>
    </xdr:to>
    <xdr:sp macro="" textlink="">
      <xdr:nvSpPr>
        <xdr:cNvPr id="25834" name="Text Box 269"/>
        <xdr:cNvSpPr txBox="1">
          <a:spLocks noChangeArrowheads="1"/>
        </xdr:cNvSpPr>
      </xdr:nvSpPr>
      <xdr:spPr bwMode="auto">
        <a:xfrm>
          <a:off x="6600825" y="8982075"/>
          <a:ext cx="76200" cy="200025"/>
        </a:xfrm>
        <a:prstGeom prst="rect">
          <a:avLst/>
        </a:prstGeom>
        <a:noFill/>
        <a:ln w="9525">
          <a:noFill/>
          <a:miter lim="800000"/>
          <a:headEnd/>
          <a:tailEnd/>
        </a:ln>
      </xdr:spPr>
    </xdr:sp>
    <xdr:clientData/>
  </xdr:twoCellAnchor>
  <xdr:twoCellAnchor editAs="oneCell">
    <xdr:from>
      <xdr:col>15</xdr:col>
      <xdr:colOff>180975</xdr:colOff>
      <xdr:row>46</xdr:row>
      <xdr:rowOff>0</xdr:rowOff>
    </xdr:from>
    <xdr:to>
      <xdr:col>16</xdr:col>
      <xdr:colOff>9525</xdr:colOff>
      <xdr:row>47</xdr:row>
      <xdr:rowOff>57150</xdr:rowOff>
    </xdr:to>
    <xdr:sp macro="" textlink="">
      <xdr:nvSpPr>
        <xdr:cNvPr id="25835" name="Text Box 270"/>
        <xdr:cNvSpPr txBox="1">
          <a:spLocks noChangeArrowheads="1"/>
        </xdr:cNvSpPr>
      </xdr:nvSpPr>
      <xdr:spPr bwMode="auto">
        <a:xfrm>
          <a:off x="6600825" y="8982075"/>
          <a:ext cx="76200" cy="200025"/>
        </a:xfrm>
        <a:prstGeom prst="rect">
          <a:avLst/>
        </a:prstGeom>
        <a:noFill/>
        <a:ln w="9525">
          <a:noFill/>
          <a:miter lim="800000"/>
          <a:headEnd/>
          <a:tailEnd/>
        </a:ln>
      </xdr:spPr>
    </xdr:sp>
    <xdr:clientData/>
  </xdr:twoCellAnchor>
  <xdr:twoCellAnchor editAs="oneCell">
    <xdr:from>
      <xdr:col>15</xdr:col>
      <xdr:colOff>180975</xdr:colOff>
      <xdr:row>46</xdr:row>
      <xdr:rowOff>0</xdr:rowOff>
    </xdr:from>
    <xdr:to>
      <xdr:col>16</xdr:col>
      <xdr:colOff>9525</xdr:colOff>
      <xdr:row>47</xdr:row>
      <xdr:rowOff>57150</xdr:rowOff>
    </xdr:to>
    <xdr:sp macro="" textlink="">
      <xdr:nvSpPr>
        <xdr:cNvPr id="25836" name="Text Box 271"/>
        <xdr:cNvSpPr txBox="1">
          <a:spLocks noChangeArrowheads="1"/>
        </xdr:cNvSpPr>
      </xdr:nvSpPr>
      <xdr:spPr bwMode="auto">
        <a:xfrm>
          <a:off x="6600825" y="8982075"/>
          <a:ext cx="76200" cy="200025"/>
        </a:xfrm>
        <a:prstGeom prst="rect">
          <a:avLst/>
        </a:prstGeom>
        <a:noFill/>
        <a:ln w="9525">
          <a:noFill/>
          <a:miter lim="800000"/>
          <a:headEnd/>
          <a:tailEnd/>
        </a:ln>
      </xdr:spPr>
    </xdr:sp>
    <xdr:clientData/>
  </xdr:twoCellAnchor>
  <xdr:twoCellAnchor editAs="oneCell">
    <xdr:from>
      <xdr:col>15</xdr:col>
      <xdr:colOff>180975</xdr:colOff>
      <xdr:row>46</xdr:row>
      <xdr:rowOff>0</xdr:rowOff>
    </xdr:from>
    <xdr:to>
      <xdr:col>16</xdr:col>
      <xdr:colOff>9525</xdr:colOff>
      <xdr:row>47</xdr:row>
      <xdr:rowOff>57150</xdr:rowOff>
    </xdr:to>
    <xdr:sp macro="" textlink="">
      <xdr:nvSpPr>
        <xdr:cNvPr id="25837" name="Text Box 272"/>
        <xdr:cNvSpPr txBox="1">
          <a:spLocks noChangeArrowheads="1"/>
        </xdr:cNvSpPr>
      </xdr:nvSpPr>
      <xdr:spPr bwMode="auto">
        <a:xfrm>
          <a:off x="6600825" y="8982075"/>
          <a:ext cx="76200" cy="200025"/>
        </a:xfrm>
        <a:prstGeom prst="rect">
          <a:avLst/>
        </a:prstGeom>
        <a:noFill/>
        <a:ln w="9525">
          <a:noFill/>
          <a:miter lim="800000"/>
          <a:headEnd/>
          <a:tailEnd/>
        </a:ln>
      </xdr:spPr>
    </xdr:sp>
    <xdr:clientData/>
  </xdr:twoCellAnchor>
  <xdr:twoCellAnchor editAs="oneCell">
    <xdr:from>
      <xdr:col>15</xdr:col>
      <xdr:colOff>180975</xdr:colOff>
      <xdr:row>46</xdr:row>
      <xdr:rowOff>0</xdr:rowOff>
    </xdr:from>
    <xdr:to>
      <xdr:col>16</xdr:col>
      <xdr:colOff>9525</xdr:colOff>
      <xdr:row>47</xdr:row>
      <xdr:rowOff>57150</xdr:rowOff>
    </xdr:to>
    <xdr:sp macro="" textlink="">
      <xdr:nvSpPr>
        <xdr:cNvPr id="25838" name="Text Box 273"/>
        <xdr:cNvSpPr txBox="1">
          <a:spLocks noChangeArrowheads="1"/>
        </xdr:cNvSpPr>
      </xdr:nvSpPr>
      <xdr:spPr bwMode="auto">
        <a:xfrm>
          <a:off x="6600825" y="8982075"/>
          <a:ext cx="76200" cy="200025"/>
        </a:xfrm>
        <a:prstGeom prst="rect">
          <a:avLst/>
        </a:prstGeom>
        <a:noFill/>
        <a:ln w="9525">
          <a:noFill/>
          <a:miter lim="800000"/>
          <a:headEnd/>
          <a:tailEnd/>
        </a:ln>
      </xdr:spPr>
    </xdr:sp>
    <xdr:clientData/>
  </xdr:twoCellAnchor>
  <xdr:twoCellAnchor editAs="oneCell">
    <xdr:from>
      <xdr:col>15</xdr:col>
      <xdr:colOff>180975</xdr:colOff>
      <xdr:row>46</xdr:row>
      <xdr:rowOff>0</xdr:rowOff>
    </xdr:from>
    <xdr:to>
      <xdr:col>16</xdr:col>
      <xdr:colOff>9525</xdr:colOff>
      <xdr:row>47</xdr:row>
      <xdr:rowOff>57150</xdr:rowOff>
    </xdr:to>
    <xdr:sp macro="" textlink="">
      <xdr:nvSpPr>
        <xdr:cNvPr id="25839" name="Text Box 274"/>
        <xdr:cNvSpPr txBox="1">
          <a:spLocks noChangeArrowheads="1"/>
        </xdr:cNvSpPr>
      </xdr:nvSpPr>
      <xdr:spPr bwMode="auto">
        <a:xfrm>
          <a:off x="6600825" y="8982075"/>
          <a:ext cx="76200" cy="200025"/>
        </a:xfrm>
        <a:prstGeom prst="rect">
          <a:avLst/>
        </a:prstGeom>
        <a:noFill/>
        <a:ln w="9525">
          <a:noFill/>
          <a:miter lim="800000"/>
          <a:headEnd/>
          <a:tailEnd/>
        </a:ln>
      </xdr:spPr>
    </xdr:sp>
    <xdr:clientData/>
  </xdr:twoCellAnchor>
  <xdr:twoCellAnchor editAs="oneCell">
    <xdr:from>
      <xdr:col>15</xdr:col>
      <xdr:colOff>180975</xdr:colOff>
      <xdr:row>46</xdr:row>
      <xdr:rowOff>0</xdr:rowOff>
    </xdr:from>
    <xdr:to>
      <xdr:col>16</xdr:col>
      <xdr:colOff>9525</xdr:colOff>
      <xdr:row>47</xdr:row>
      <xdr:rowOff>57150</xdr:rowOff>
    </xdr:to>
    <xdr:sp macro="" textlink="">
      <xdr:nvSpPr>
        <xdr:cNvPr id="25840" name="Text Box 275"/>
        <xdr:cNvSpPr txBox="1">
          <a:spLocks noChangeArrowheads="1"/>
        </xdr:cNvSpPr>
      </xdr:nvSpPr>
      <xdr:spPr bwMode="auto">
        <a:xfrm>
          <a:off x="6600825" y="8982075"/>
          <a:ext cx="76200" cy="200025"/>
        </a:xfrm>
        <a:prstGeom prst="rect">
          <a:avLst/>
        </a:prstGeom>
        <a:noFill/>
        <a:ln w="9525">
          <a:noFill/>
          <a:miter lim="800000"/>
          <a:headEnd/>
          <a:tailEnd/>
        </a:ln>
      </xdr:spPr>
    </xdr:sp>
    <xdr:clientData/>
  </xdr:twoCellAnchor>
  <xdr:twoCellAnchor editAs="oneCell">
    <xdr:from>
      <xdr:col>15</xdr:col>
      <xdr:colOff>180975</xdr:colOff>
      <xdr:row>46</xdr:row>
      <xdr:rowOff>0</xdr:rowOff>
    </xdr:from>
    <xdr:to>
      <xdr:col>16</xdr:col>
      <xdr:colOff>9525</xdr:colOff>
      <xdr:row>47</xdr:row>
      <xdr:rowOff>57150</xdr:rowOff>
    </xdr:to>
    <xdr:sp macro="" textlink="">
      <xdr:nvSpPr>
        <xdr:cNvPr id="25841" name="Text Box 276"/>
        <xdr:cNvSpPr txBox="1">
          <a:spLocks noChangeArrowheads="1"/>
        </xdr:cNvSpPr>
      </xdr:nvSpPr>
      <xdr:spPr bwMode="auto">
        <a:xfrm>
          <a:off x="6600825" y="8982075"/>
          <a:ext cx="76200" cy="200025"/>
        </a:xfrm>
        <a:prstGeom prst="rect">
          <a:avLst/>
        </a:prstGeom>
        <a:noFill/>
        <a:ln w="9525">
          <a:noFill/>
          <a:miter lim="800000"/>
          <a:headEnd/>
          <a:tailEnd/>
        </a:ln>
      </xdr:spPr>
    </xdr:sp>
    <xdr:clientData/>
  </xdr:twoCellAnchor>
  <xdr:twoCellAnchor editAs="oneCell">
    <xdr:from>
      <xdr:col>15</xdr:col>
      <xdr:colOff>180975</xdr:colOff>
      <xdr:row>46</xdr:row>
      <xdr:rowOff>0</xdr:rowOff>
    </xdr:from>
    <xdr:to>
      <xdr:col>16</xdr:col>
      <xdr:colOff>9525</xdr:colOff>
      <xdr:row>47</xdr:row>
      <xdr:rowOff>57150</xdr:rowOff>
    </xdr:to>
    <xdr:sp macro="" textlink="">
      <xdr:nvSpPr>
        <xdr:cNvPr id="25842" name="Text Box 277"/>
        <xdr:cNvSpPr txBox="1">
          <a:spLocks noChangeArrowheads="1"/>
        </xdr:cNvSpPr>
      </xdr:nvSpPr>
      <xdr:spPr bwMode="auto">
        <a:xfrm>
          <a:off x="6600825" y="8982075"/>
          <a:ext cx="76200" cy="200025"/>
        </a:xfrm>
        <a:prstGeom prst="rect">
          <a:avLst/>
        </a:prstGeom>
        <a:noFill/>
        <a:ln w="9525">
          <a:noFill/>
          <a:miter lim="800000"/>
          <a:headEnd/>
          <a:tailEnd/>
        </a:ln>
      </xdr:spPr>
    </xdr:sp>
    <xdr:clientData/>
  </xdr:twoCellAnchor>
  <xdr:twoCellAnchor editAs="oneCell">
    <xdr:from>
      <xdr:col>15</xdr:col>
      <xdr:colOff>180975</xdr:colOff>
      <xdr:row>46</xdr:row>
      <xdr:rowOff>0</xdr:rowOff>
    </xdr:from>
    <xdr:to>
      <xdr:col>16</xdr:col>
      <xdr:colOff>9525</xdr:colOff>
      <xdr:row>47</xdr:row>
      <xdr:rowOff>57150</xdr:rowOff>
    </xdr:to>
    <xdr:sp macro="" textlink="">
      <xdr:nvSpPr>
        <xdr:cNvPr id="25843" name="Text Box 278"/>
        <xdr:cNvSpPr txBox="1">
          <a:spLocks noChangeArrowheads="1"/>
        </xdr:cNvSpPr>
      </xdr:nvSpPr>
      <xdr:spPr bwMode="auto">
        <a:xfrm>
          <a:off x="6600825" y="8982075"/>
          <a:ext cx="76200" cy="200025"/>
        </a:xfrm>
        <a:prstGeom prst="rect">
          <a:avLst/>
        </a:prstGeom>
        <a:noFill/>
        <a:ln w="9525">
          <a:noFill/>
          <a:miter lim="800000"/>
          <a:headEnd/>
          <a:tailEnd/>
        </a:ln>
      </xdr:spPr>
    </xdr:sp>
    <xdr:clientData/>
  </xdr:twoCellAnchor>
  <xdr:twoCellAnchor editAs="oneCell">
    <xdr:from>
      <xdr:col>15</xdr:col>
      <xdr:colOff>180975</xdr:colOff>
      <xdr:row>46</xdr:row>
      <xdr:rowOff>0</xdr:rowOff>
    </xdr:from>
    <xdr:to>
      <xdr:col>16</xdr:col>
      <xdr:colOff>9525</xdr:colOff>
      <xdr:row>47</xdr:row>
      <xdr:rowOff>57150</xdr:rowOff>
    </xdr:to>
    <xdr:sp macro="" textlink="">
      <xdr:nvSpPr>
        <xdr:cNvPr id="25844" name="Text Box 279"/>
        <xdr:cNvSpPr txBox="1">
          <a:spLocks noChangeArrowheads="1"/>
        </xdr:cNvSpPr>
      </xdr:nvSpPr>
      <xdr:spPr bwMode="auto">
        <a:xfrm>
          <a:off x="6600825" y="8982075"/>
          <a:ext cx="76200" cy="200025"/>
        </a:xfrm>
        <a:prstGeom prst="rect">
          <a:avLst/>
        </a:prstGeom>
        <a:noFill/>
        <a:ln w="9525">
          <a:noFill/>
          <a:miter lim="800000"/>
          <a:headEnd/>
          <a:tailEnd/>
        </a:ln>
      </xdr:spPr>
    </xdr:sp>
    <xdr:clientData/>
  </xdr:twoCellAnchor>
  <xdr:twoCellAnchor editAs="oneCell">
    <xdr:from>
      <xdr:col>15</xdr:col>
      <xdr:colOff>180975</xdr:colOff>
      <xdr:row>46</xdr:row>
      <xdr:rowOff>0</xdr:rowOff>
    </xdr:from>
    <xdr:to>
      <xdr:col>16</xdr:col>
      <xdr:colOff>9525</xdr:colOff>
      <xdr:row>47</xdr:row>
      <xdr:rowOff>57150</xdr:rowOff>
    </xdr:to>
    <xdr:sp macro="" textlink="">
      <xdr:nvSpPr>
        <xdr:cNvPr id="25845" name="Text Box 280"/>
        <xdr:cNvSpPr txBox="1">
          <a:spLocks noChangeArrowheads="1"/>
        </xdr:cNvSpPr>
      </xdr:nvSpPr>
      <xdr:spPr bwMode="auto">
        <a:xfrm>
          <a:off x="6600825" y="8982075"/>
          <a:ext cx="76200" cy="200025"/>
        </a:xfrm>
        <a:prstGeom prst="rect">
          <a:avLst/>
        </a:prstGeom>
        <a:noFill/>
        <a:ln w="9525">
          <a:noFill/>
          <a:miter lim="800000"/>
          <a:headEnd/>
          <a:tailEnd/>
        </a:ln>
      </xdr:spPr>
    </xdr:sp>
    <xdr:clientData/>
  </xdr:twoCellAnchor>
  <xdr:twoCellAnchor editAs="oneCell">
    <xdr:from>
      <xdr:col>15</xdr:col>
      <xdr:colOff>180975</xdr:colOff>
      <xdr:row>46</xdr:row>
      <xdr:rowOff>0</xdr:rowOff>
    </xdr:from>
    <xdr:to>
      <xdr:col>16</xdr:col>
      <xdr:colOff>9525</xdr:colOff>
      <xdr:row>47</xdr:row>
      <xdr:rowOff>57150</xdr:rowOff>
    </xdr:to>
    <xdr:sp macro="" textlink="">
      <xdr:nvSpPr>
        <xdr:cNvPr id="25846" name="Text Box 281"/>
        <xdr:cNvSpPr txBox="1">
          <a:spLocks noChangeArrowheads="1"/>
        </xdr:cNvSpPr>
      </xdr:nvSpPr>
      <xdr:spPr bwMode="auto">
        <a:xfrm>
          <a:off x="6600825" y="8982075"/>
          <a:ext cx="76200" cy="200025"/>
        </a:xfrm>
        <a:prstGeom prst="rect">
          <a:avLst/>
        </a:prstGeom>
        <a:noFill/>
        <a:ln w="9525">
          <a:noFill/>
          <a:miter lim="800000"/>
          <a:headEnd/>
          <a:tailEnd/>
        </a:ln>
      </xdr:spPr>
    </xdr:sp>
    <xdr:clientData/>
  </xdr:twoCellAnchor>
  <xdr:twoCellAnchor editAs="oneCell">
    <xdr:from>
      <xdr:col>22</xdr:col>
      <xdr:colOff>180975</xdr:colOff>
      <xdr:row>46</xdr:row>
      <xdr:rowOff>0</xdr:rowOff>
    </xdr:from>
    <xdr:to>
      <xdr:col>23</xdr:col>
      <xdr:colOff>9525</xdr:colOff>
      <xdr:row>47</xdr:row>
      <xdr:rowOff>57150</xdr:rowOff>
    </xdr:to>
    <xdr:sp macro="" textlink="">
      <xdr:nvSpPr>
        <xdr:cNvPr id="25847" name="Text Box 282"/>
        <xdr:cNvSpPr txBox="1">
          <a:spLocks noChangeArrowheads="1"/>
        </xdr:cNvSpPr>
      </xdr:nvSpPr>
      <xdr:spPr bwMode="auto">
        <a:xfrm>
          <a:off x="8334375" y="8982075"/>
          <a:ext cx="76200" cy="200025"/>
        </a:xfrm>
        <a:prstGeom prst="rect">
          <a:avLst/>
        </a:prstGeom>
        <a:noFill/>
        <a:ln w="9525">
          <a:noFill/>
          <a:miter lim="800000"/>
          <a:headEnd/>
          <a:tailEnd/>
        </a:ln>
      </xdr:spPr>
    </xdr:sp>
    <xdr:clientData/>
  </xdr:twoCellAnchor>
  <xdr:twoCellAnchor editAs="oneCell">
    <xdr:from>
      <xdr:col>22</xdr:col>
      <xdr:colOff>180975</xdr:colOff>
      <xdr:row>46</xdr:row>
      <xdr:rowOff>0</xdr:rowOff>
    </xdr:from>
    <xdr:to>
      <xdr:col>23</xdr:col>
      <xdr:colOff>9525</xdr:colOff>
      <xdr:row>47</xdr:row>
      <xdr:rowOff>57150</xdr:rowOff>
    </xdr:to>
    <xdr:sp macro="" textlink="">
      <xdr:nvSpPr>
        <xdr:cNvPr id="25848" name="Text Box 283"/>
        <xdr:cNvSpPr txBox="1">
          <a:spLocks noChangeArrowheads="1"/>
        </xdr:cNvSpPr>
      </xdr:nvSpPr>
      <xdr:spPr bwMode="auto">
        <a:xfrm>
          <a:off x="8334375" y="8982075"/>
          <a:ext cx="76200" cy="200025"/>
        </a:xfrm>
        <a:prstGeom prst="rect">
          <a:avLst/>
        </a:prstGeom>
        <a:noFill/>
        <a:ln w="9525">
          <a:noFill/>
          <a:miter lim="800000"/>
          <a:headEnd/>
          <a:tailEnd/>
        </a:ln>
      </xdr:spPr>
    </xdr:sp>
    <xdr:clientData/>
  </xdr:twoCellAnchor>
  <xdr:twoCellAnchor editAs="oneCell">
    <xdr:from>
      <xdr:col>22</xdr:col>
      <xdr:colOff>180975</xdr:colOff>
      <xdr:row>46</xdr:row>
      <xdr:rowOff>0</xdr:rowOff>
    </xdr:from>
    <xdr:to>
      <xdr:col>23</xdr:col>
      <xdr:colOff>9525</xdr:colOff>
      <xdr:row>47</xdr:row>
      <xdr:rowOff>57150</xdr:rowOff>
    </xdr:to>
    <xdr:sp macro="" textlink="">
      <xdr:nvSpPr>
        <xdr:cNvPr id="25849" name="Text Box 284"/>
        <xdr:cNvSpPr txBox="1">
          <a:spLocks noChangeArrowheads="1"/>
        </xdr:cNvSpPr>
      </xdr:nvSpPr>
      <xdr:spPr bwMode="auto">
        <a:xfrm>
          <a:off x="8334375" y="8982075"/>
          <a:ext cx="76200" cy="200025"/>
        </a:xfrm>
        <a:prstGeom prst="rect">
          <a:avLst/>
        </a:prstGeom>
        <a:noFill/>
        <a:ln w="9525">
          <a:noFill/>
          <a:miter lim="800000"/>
          <a:headEnd/>
          <a:tailEnd/>
        </a:ln>
      </xdr:spPr>
    </xdr:sp>
    <xdr:clientData/>
  </xdr:twoCellAnchor>
  <xdr:twoCellAnchor editAs="oneCell">
    <xdr:from>
      <xdr:col>22</xdr:col>
      <xdr:colOff>180975</xdr:colOff>
      <xdr:row>46</xdr:row>
      <xdr:rowOff>0</xdr:rowOff>
    </xdr:from>
    <xdr:to>
      <xdr:col>23</xdr:col>
      <xdr:colOff>9525</xdr:colOff>
      <xdr:row>47</xdr:row>
      <xdr:rowOff>57150</xdr:rowOff>
    </xdr:to>
    <xdr:sp macro="" textlink="">
      <xdr:nvSpPr>
        <xdr:cNvPr id="25850" name="Text Box 285"/>
        <xdr:cNvSpPr txBox="1">
          <a:spLocks noChangeArrowheads="1"/>
        </xdr:cNvSpPr>
      </xdr:nvSpPr>
      <xdr:spPr bwMode="auto">
        <a:xfrm>
          <a:off x="8334375" y="8982075"/>
          <a:ext cx="76200" cy="200025"/>
        </a:xfrm>
        <a:prstGeom prst="rect">
          <a:avLst/>
        </a:prstGeom>
        <a:noFill/>
        <a:ln w="9525">
          <a:noFill/>
          <a:miter lim="800000"/>
          <a:headEnd/>
          <a:tailEnd/>
        </a:ln>
      </xdr:spPr>
    </xdr:sp>
    <xdr:clientData/>
  </xdr:twoCellAnchor>
  <xdr:twoCellAnchor editAs="oneCell">
    <xdr:from>
      <xdr:col>22</xdr:col>
      <xdr:colOff>180975</xdr:colOff>
      <xdr:row>46</xdr:row>
      <xdr:rowOff>0</xdr:rowOff>
    </xdr:from>
    <xdr:to>
      <xdr:col>23</xdr:col>
      <xdr:colOff>9525</xdr:colOff>
      <xdr:row>47</xdr:row>
      <xdr:rowOff>57150</xdr:rowOff>
    </xdr:to>
    <xdr:sp macro="" textlink="">
      <xdr:nvSpPr>
        <xdr:cNvPr id="25851" name="Text Box 286"/>
        <xdr:cNvSpPr txBox="1">
          <a:spLocks noChangeArrowheads="1"/>
        </xdr:cNvSpPr>
      </xdr:nvSpPr>
      <xdr:spPr bwMode="auto">
        <a:xfrm>
          <a:off x="8334375" y="8982075"/>
          <a:ext cx="76200" cy="200025"/>
        </a:xfrm>
        <a:prstGeom prst="rect">
          <a:avLst/>
        </a:prstGeom>
        <a:noFill/>
        <a:ln w="9525">
          <a:noFill/>
          <a:miter lim="800000"/>
          <a:headEnd/>
          <a:tailEnd/>
        </a:ln>
      </xdr:spPr>
    </xdr:sp>
    <xdr:clientData/>
  </xdr:twoCellAnchor>
  <xdr:twoCellAnchor editAs="oneCell">
    <xdr:from>
      <xdr:col>22</xdr:col>
      <xdr:colOff>180975</xdr:colOff>
      <xdr:row>46</xdr:row>
      <xdr:rowOff>0</xdr:rowOff>
    </xdr:from>
    <xdr:to>
      <xdr:col>23</xdr:col>
      <xdr:colOff>9525</xdr:colOff>
      <xdr:row>47</xdr:row>
      <xdr:rowOff>57150</xdr:rowOff>
    </xdr:to>
    <xdr:sp macro="" textlink="">
      <xdr:nvSpPr>
        <xdr:cNvPr id="25852" name="Text Box 287"/>
        <xdr:cNvSpPr txBox="1">
          <a:spLocks noChangeArrowheads="1"/>
        </xdr:cNvSpPr>
      </xdr:nvSpPr>
      <xdr:spPr bwMode="auto">
        <a:xfrm>
          <a:off x="8334375" y="8982075"/>
          <a:ext cx="76200" cy="200025"/>
        </a:xfrm>
        <a:prstGeom prst="rect">
          <a:avLst/>
        </a:prstGeom>
        <a:noFill/>
        <a:ln w="9525">
          <a:noFill/>
          <a:miter lim="800000"/>
          <a:headEnd/>
          <a:tailEnd/>
        </a:ln>
      </xdr:spPr>
    </xdr:sp>
    <xdr:clientData/>
  </xdr:twoCellAnchor>
  <xdr:twoCellAnchor editAs="oneCell">
    <xdr:from>
      <xdr:col>22</xdr:col>
      <xdr:colOff>180975</xdr:colOff>
      <xdr:row>46</xdr:row>
      <xdr:rowOff>0</xdr:rowOff>
    </xdr:from>
    <xdr:to>
      <xdr:col>23</xdr:col>
      <xdr:colOff>9525</xdr:colOff>
      <xdr:row>47</xdr:row>
      <xdr:rowOff>57150</xdr:rowOff>
    </xdr:to>
    <xdr:sp macro="" textlink="">
      <xdr:nvSpPr>
        <xdr:cNvPr id="25853" name="Text Box 288"/>
        <xdr:cNvSpPr txBox="1">
          <a:spLocks noChangeArrowheads="1"/>
        </xdr:cNvSpPr>
      </xdr:nvSpPr>
      <xdr:spPr bwMode="auto">
        <a:xfrm>
          <a:off x="8334375" y="8982075"/>
          <a:ext cx="76200" cy="200025"/>
        </a:xfrm>
        <a:prstGeom prst="rect">
          <a:avLst/>
        </a:prstGeom>
        <a:noFill/>
        <a:ln w="9525">
          <a:noFill/>
          <a:miter lim="800000"/>
          <a:headEnd/>
          <a:tailEnd/>
        </a:ln>
      </xdr:spPr>
    </xdr:sp>
    <xdr:clientData/>
  </xdr:twoCellAnchor>
  <xdr:twoCellAnchor editAs="oneCell">
    <xdr:from>
      <xdr:col>22</xdr:col>
      <xdr:colOff>180975</xdr:colOff>
      <xdr:row>46</xdr:row>
      <xdr:rowOff>0</xdr:rowOff>
    </xdr:from>
    <xdr:to>
      <xdr:col>23</xdr:col>
      <xdr:colOff>9525</xdr:colOff>
      <xdr:row>47</xdr:row>
      <xdr:rowOff>57150</xdr:rowOff>
    </xdr:to>
    <xdr:sp macro="" textlink="">
      <xdr:nvSpPr>
        <xdr:cNvPr id="25854" name="Text Box 289"/>
        <xdr:cNvSpPr txBox="1">
          <a:spLocks noChangeArrowheads="1"/>
        </xdr:cNvSpPr>
      </xdr:nvSpPr>
      <xdr:spPr bwMode="auto">
        <a:xfrm>
          <a:off x="8334375" y="8982075"/>
          <a:ext cx="76200" cy="200025"/>
        </a:xfrm>
        <a:prstGeom prst="rect">
          <a:avLst/>
        </a:prstGeom>
        <a:noFill/>
        <a:ln w="9525">
          <a:noFill/>
          <a:miter lim="800000"/>
          <a:headEnd/>
          <a:tailEnd/>
        </a:ln>
      </xdr:spPr>
    </xdr:sp>
    <xdr:clientData/>
  </xdr:twoCellAnchor>
  <xdr:twoCellAnchor editAs="oneCell">
    <xdr:from>
      <xdr:col>22</xdr:col>
      <xdr:colOff>180975</xdr:colOff>
      <xdr:row>46</xdr:row>
      <xdr:rowOff>0</xdr:rowOff>
    </xdr:from>
    <xdr:to>
      <xdr:col>23</xdr:col>
      <xdr:colOff>9525</xdr:colOff>
      <xdr:row>47</xdr:row>
      <xdr:rowOff>57150</xdr:rowOff>
    </xdr:to>
    <xdr:sp macro="" textlink="">
      <xdr:nvSpPr>
        <xdr:cNvPr id="25855" name="Text Box 290"/>
        <xdr:cNvSpPr txBox="1">
          <a:spLocks noChangeArrowheads="1"/>
        </xdr:cNvSpPr>
      </xdr:nvSpPr>
      <xdr:spPr bwMode="auto">
        <a:xfrm>
          <a:off x="8334375" y="8982075"/>
          <a:ext cx="76200" cy="200025"/>
        </a:xfrm>
        <a:prstGeom prst="rect">
          <a:avLst/>
        </a:prstGeom>
        <a:noFill/>
        <a:ln w="9525">
          <a:noFill/>
          <a:miter lim="800000"/>
          <a:headEnd/>
          <a:tailEnd/>
        </a:ln>
      </xdr:spPr>
    </xdr:sp>
    <xdr:clientData/>
  </xdr:twoCellAnchor>
  <xdr:twoCellAnchor editAs="oneCell">
    <xdr:from>
      <xdr:col>22</xdr:col>
      <xdr:colOff>180975</xdr:colOff>
      <xdr:row>46</xdr:row>
      <xdr:rowOff>0</xdr:rowOff>
    </xdr:from>
    <xdr:to>
      <xdr:col>23</xdr:col>
      <xdr:colOff>9525</xdr:colOff>
      <xdr:row>47</xdr:row>
      <xdr:rowOff>57150</xdr:rowOff>
    </xdr:to>
    <xdr:sp macro="" textlink="">
      <xdr:nvSpPr>
        <xdr:cNvPr id="25856" name="Text Box 291"/>
        <xdr:cNvSpPr txBox="1">
          <a:spLocks noChangeArrowheads="1"/>
        </xdr:cNvSpPr>
      </xdr:nvSpPr>
      <xdr:spPr bwMode="auto">
        <a:xfrm>
          <a:off x="8334375" y="8982075"/>
          <a:ext cx="76200" cy="200025"/>
        </a:xfrm>
        <a:prstGeom prst="rect">
          <a:avLst/>
        </a:prstGeom>
        <a:noFill/>
        <a:ln w="9525">
          <a:noFill/>
          <a:miter lim="800000"/>
          <a:headEnd/>
          <a:tailEnd/>
        </a:ln>
      </xdr:spPr>
    </xdr:sp>
    <xdr:clientData/>
  </xdr:twoCellAnchor>
  <xdr:twoCellAnchor editAs="oneCell">
    <xdr:from>
      <xdr:col>22</xdr:col>
      <xdr:colOff>180975</xdr:colOff>
      <xdr:row>46</xdr:row>
      <xdr:rowOff>0</xdr:rowOff>
    </xdr:from>
    <xdr:to>
      <xdr:col>23</xdr:col>
      <xdr:colOff>9525</xdr:colOff>
      <xdr:row>47</xdr:row>
      <xdr:rowOff>57150</xdr:rowOff>
    </xdr:to>
    <xdr:sp macro="" textlink="">
      <xdr:nvSpPr>
        <xdr:cNvPr id="25857" name="Text Box 292"/>
        <xdr:cNvSpPr txBox="1">
          <a:spLocks noChangeArrowheads="1"/>
        </xdr:cNvSpPr>
      </xdr:nvSpPr>
      <xdr:spPr bwMode="auto">
        <a:xfrm>
          <a:off x="8334375" y="8982075"/>
          <a:ext cx="76200" cy="200025"/>
        </a:xfrm>
        <a:prstGeom prst="rect">
          <a:avLst/>
        </a:prstGeom>
        <a:noFill/>
        <a:ln w="9525">
          <a:noFill/>
          <a:miter lim="800000"/>
          <a:headEnd/>
          <a:tailEnd/>
        </a:ln>
      </xdr:spPr>
    </xdr:sp>
    <xdr:clientData/>
  </xdr:twoCellAnchor>
  <xdr:twoCellAnchor editAs="oneCell">
    <xdr:from>
      <xdr:col>22</xdr:col>
      <xdr:colOff>180975</xdr:colOff>
      <xdr:row>46</xdr:row>
      <xdr:rowOff>0</xdr:rowOff>
    </xdr:from>
    <xdr:to>
      <xdr:col>23</xdr:col>
      <xdr:colOff>9525</xdr:colOff>
      <xdr:row>47</xdr:row>
      <xdr:rowOff>57150</xdr:rowOff>
    </xdr:to>
    <xdr:sp macro="" textlink="">
      <xdr:nvSpPr>
        <xdr:cNvPr id="25858" name="Text Box 293"/>
        <xdr:cNvSpPr txBox="1">
          <a:spLocks noChangeArrowheads="1"/>
        </xdr:cNvSpPr>
      </xdr:nvSpPr>
      <xdr:spPr bwMode="auto">
        <a:xfrm>
          <a:off x="8334375" y="8982075"/>
          <a:ext cx="76200" cy="200025"/>
        </a:xfrm>
        <a:prstGeom prst="rect">
          <a:avLst/>
        </a:prstGeom>
        <a:noFill/>
        <a:ln w="9525">
          <a:noFill/>
          <a:miter lim="800000"/>
          <a:headEnd/>
          <a:tailEnd/>
        </a:ln>
      </xdr:spPr>
    </xdr:sp>
    <xdr:clientData/>
  </xdr:twoCellAnchor>
  <xdr:twoCellAnchor editAs="oneCell">
    <xdr:from>
      <xdr:col>22</xdr:col>
      <xdr:colOff>180975</xdr:colOff>
      <xdr:row>46</xdr:row>
      <xdr:rowOff>0</xdr:rowOff>
    </xdr:from>
    <xdr:to>
      <xdr:col>23</xdr:col>
      <xdr:colOff>9525</xdr:colOff>
      <xdr:row>47</xdr:row>
      <xdr:rowOff>57150</xdr:rowOff>
    </xdr:to>
    <xdr:sp macro="" textlink="">
      <xdr:nvSpPr>
        <xdr:cNvPr id="25859" name="Text Box 294"/>
        <xdr:cNvSpPr txBox="1">
          <a:spLocks noChangeArrowheads="1"/>
        </xdr:cNvSpPr>
      </xdr:nvSpPr>
      <xdr:spPr bwMode="auto">
        <a:xfrm>
          <a:off x="8334375" y="8982075"/>
          <a:ext cx="76200" cy="200025"/>
        </a:xfrm>
        <a:prstGeom prst="rect">
          <a:avLst/>
        </a:prstGeom>
        <a:noFill/>
        <a:ln w="9525">
          <a:noFill/>
          <a:miter lim="800000"/>
          <a:headEnd/>
          <a:tailEnd/>
        </a:ln>
      </xdr:spPr>
    </xdr:sp>
    <xdr:clientData/>
  </xdr:twoCellAnchor>
  <xdr:twoCellAnchor editAs="oneCell">
    <xdr:from>
      <xdr:col>22</xdr:col>
      <xdr:colOff>180975</xdr:colOff>
      <xdr:row>46</xdr:row>
      <xdr:rowOff>0</xdr:rowOff>
    </xdr:from>
    <xdr:to>
      <xdr:col>23</xdr:col>
      <xdr:colOff>9525</xdr:colOff>
      <xdr:row>47</xdr:row>
      <xdr:rowOff>57150</xdr:rowOff>
    </xdr:to>
    <xdr:sp macro="" textlink="">
      <xdr:nvSpPr>
        <xdr:cNvPr id="25860" name="Text Box 295"/>
        <xdr:cNvSpPr txBox="1">
          <a:spLocks noChangeArrowheads="1"/>
        </xdr:cNvSpPr>
      </xdr:nvSpPr>
      <xdr:spPr bwMode="auto">
        <a:xfrm>
          <a:off x="8334375" y="8982075"/>
          <a:ext cx="76200" cy="200025"/>
        </a:xfrm>
        <a:prstGeom prst="rect">
          <a:avLst/>
        </a:prstGeom>
        <a:noFill/>
        <a:ln w="9525">
          <a:noFill/>
          <a:miter lim="800000"/>
          <a:headEnd/>
          <a:tailEnd/>
        </a:ln>
      </xdr:spPr>
    </xdr:sp>
    <xdr:clientData/>
  </xdr:twoCellAnchor>
  <xdr:twoCellAnchor editAs="oneCell">
    <xdr:from>
      <xdr:col>5</xdr:col>
      <xdr:colOff>180975</xdr:colOff>
      <xdr:row>47</xdr:row>
      <xdr:rowOff>0</xdr:rowOff>
    </xdr:from>
    <xdr:to>
      <xdr:col>5</xdr:col>
      <xdr:colOff>257175</xdr:colOff>
      <xdr:row>48</xdr:row>
      <xdr:rowOff>38100</xdr:rowOff>
    </xdr:to>
    <xdr:sp macro="" textlink="">
      <xdr:nvSpPr>
        <xdr:cNvPr id="25861" name="Text Box 296"/>
        <xdr:cNvSpPr txBox="1">
          <a:spLocks noChangeArrowheads="1"/>
        </xdr:cNvSpPr>
      </xdr:nvSpPr>
      <xdr:spPr bwMode="auto">
        <a:xfrm>
          <a:off x="3067050" y="9124950"/>
          <a:ext cx="76200" cy="200025"/>
        </a:xfrm>
        <a:prstGeom prst="rect">
          <a:avLst/>
        </a:prstGeom>
        <a:noFill/>
        <a:ln w="9525">
          <a:noFill/>
          <a:miter lim="800000"/>
          <a:headEnd/>
          <a:tailEnd/>
        </a:ln>
      </xdr:spPr>
    </xdr:sp>
    <xdr:clientData/>
  </xdr:twoCellAnchor>
  <xdr:twoCellAnchor editAs="oneCell">
    <xdr:from>
      <xdr:col>5</xdr:col>
      <xdr:colOff>180975</xdr:colOff>
      <xdr:row>47</xdr:row>
      <xdr:rowOff>0</xdr:rowOff>
    </xdr:from>
    <xdr:to>
      <xdr:col>5</xdr:col>
      <xdr:colOff>257175</xdr:colOff>
      <xdr:row>48</xdr:row>
      <xdr:rowOff>38100</xdr:rowOff>
    </xdr:to>
    <xdr:sp macro="" textlink="">
      <xdr:nvSpPr>
        <xdr:cNvPr id="25862" name="Text Box 297"/>
        <xdr:cNvSpPr txBox="1">
          <a:spLocks noChangeArrowheads="1"/>
        </xdr:cNvSpPr>
      </xdr:nvSpPr>
      <xdr:spPr bwMode="auto">
        <a:xfrm>
          <a:off x="3067050" y="9124950"/>
          <a:ext cx="76200" cy="200025"/>
        </a:xfrm>
        <a:prstGeom prst="rect">
          <a:avLst/>
        </a:prstGeom>
        <a:noFill/>
        <a:ln w="9525">
          <a:noFill/>
          <a:miter lim="800000"/>
          <a:headEnd/>
          <a:tailEnd/>
        </a:ln>
      </xdr:spPr>
    </xdr:sp>
    <xdr:clientData/>
  </xdr:twoCellAnchor>
  <xdr:twoCellAnchor editAs="oneCell">
    <xdr:from>
      <xdr:col>5</xdr:col>
      <xdr:colOff>180975</xdr:colOff>
      <xdr:row>47</xdr:row>
      <xdr:rowOff>0</xdr:rowOff>
    </xdr:from>
    <xdr:to>
      <xdr:col>5</xdr:col>
      <xdr:colOff>257175</xdr:colOff>
      <xdr:row>48</xdr:row>
      <xdr:rowOff>38100</xdr:rowOff>
    </xdr:to>
    <xdr:sp macro="" textlink="">
      <xdr:nvSpPr>
        <xdr:cNvPr id="25863" name="Text Box 298"/>
        <xdr:cNvSpPr txBox="1">
          <a:spLocks noChangeArrowheads="1"/>
        </xdr:cNvSpPr>
      </xdr:nvSpPr>
      <xdr:spPr bwMode="auto">
        <a:xfrm>
          <a:off x="3067050" y="9124950"/>
          <a:ext cx="76200" cy="200025"/>
        </a:xfrm>
        <a:prstGeom prst="rect">
          <a:avLst/>
        </a:prstGeom>
        <a:noFill/>
        <a:ln w="9525">
          <a:noFill/>
          <a:miter lim="800000"/>
          <a:headEnd/>
          <a:tailEnd/>
        </a:ln>
      </xdr:spPr>
    </xdr:sp>
    <xdr:clientData/>
  </xdr:twoCellAnchor>
  <xdr:twoCellAnchor editAs="oneCell">
    <xdr:from>
      <xdr:col>5</xdr:col>
      <xdr:colOff>180975</xdr:colOff>
      <xdr:row>47</xdr:row>
      <xdr:rowOff>0</xdr:rowOff>
    </xdr:from>
    <xdr:to>
      <xdr:col>5</xdr:col>
      <xdr:colOff>257175</xdr:colOff>
      <xdr:row>48</xdr:row>
      <xdr:rowOff>38100</xdr:rowOff>
    </xdr:to>
    <xdr:sp macro="" textlink="">
      <xdr:nvSpPr>
        <xdr:cNvPr id="25864" name="Text Box 299"/>
        <xdr:cNvSpPr txBox="1">
          <a:spLocks noChangeArrowheads="1"/>
        </xdr:cNvSpPr>
      </xdr:nvSpPr>
      <xdr:spPr bwMode="auto">
        <a:xfrm>
          <a:off x="3067050" y="9124950"/>
          <a:ext cx="76200" cy="200025"/>
        </a:xfrm>
        <a:prstGeom prst="rect">
          <a:avLst/>
        </a:prstGeom>
        <a:noFill/>
        <a:ln w="9525">
          <a:noFill/>
          <a:miter lim="800000"/>
          <a:headEnd/>
          <a:tailEnd/>
        </a:ln>
      </xdr:spPr>
    </xdr:sp>
    <xdr:clientData/>
  </xdr:twoCellAnchor>
  <xdr:twoCellAnchor editAs="oneCell">
    <xdr:from>
      <xdr:col>5</xdr:col>
      <xdr:colOff>180975</xdr:colOff>
      <xdr:row>47</xdr:row>
      <xdr:rowOff>0</xdr:rowOff>
    </xdr:from>
    <xdr:to>
      <xdr:col>5</xdr:col>
      <xdr:colOff>257175</xdr:colOff>
      <xdr:row>48</xdr:row>
      <xdr:rowOff>38100</xdr:rowOff>
    </xdr:to>
    <xdr:sp macro="" textlink="">
      <xdr:nvSpPr>
        <xdr:cNvPr id="25865" name="Text Box 300"/>
        <xdr:cNvSpPr txBox="1">
          <a:spLocks noChangeArrowheads="1"/>
        </xdr:cNvSpPr>
      </xdr:nvSpPr>
      <xdr:spPr bwMode="auto">
        <a:xfrm>
          <a:off x="3067050" y="9124950"/>
          <a:ext cx="76200" cy="200025"/>
        </a:xfrm>
        <a:prstGeom prst="rect">
          <a:avLst/>
        </a:prstGeom>
        <a:noFill/>
        <a:ln w="9525">
          <a:noFill/>
          <a:miter lim="800000"/>
          <a:headEnd/>
          <a:tailEnd/>
        </a:ln>
      </xdr:spPr>
    </xdr:sp>
    <xdr:clientData/>
  </xdr:twoCellAnchor>
  <xdr:twoCellAnchor editAs="oneCell">
    <xdr:from>
      <xdr:col>5</xdr:col>
      <xdr:colOff>180975</xdr:colOff>
      <xdr:row>47</xdr:row>
      <xdr:rowOff>0</xdr:rowOff>
    </xdr:from>
    <xdr:to>
      <xdr:col>5</xdr:col>
      <xdr:colOff>257175</xdr:colOff>
      <xdr:row>48</xdr:row>
      <xdr:rowOff>38100</xdr:rowOff>
    </xdr:to>
    <xdr:sp macro="" textlink="">
      <xdr:nvSpPr>
        <xdr:cNvPr id="25866" name="Text Box 301"/>
        <xdr:cNvSpPr txBox="1">
          <a:spLocks noChangeArrowheads="1"/>
        </xdr:cNvSpPr>
      </xdr:nvSpPr>
      <xdr:spPr bwMode="auto">
        <a:xfrm>
          <a:off x="3067050" y="9124950"/>
          <a:ext cx="76200" cy="200025"/>
        </a:xfrm>
        <a:prstGeom prst="rect">
          <a:avLst/>
        </a:prstGeom>
        <a:noFill/>
        <a:ln w="9525">
          <a:noFill/>
          <a:miter lim="800000"/>
          <a:headEnd/>
          <a:tailEnd/>
        </a:ln>
      </xdr:spPr>
    </xdr:sp>
    <xdr:clientData/>
  </xdr:twoCellAnchor>
  <xdr:twoCellAnchor editAs="oneCell">
    <xdr:from>
      <xdr:col>5</xdr:col>
      <xdr:colOff>180975</xdr:colOff>
      <xdr:row>47</xdr:row>
      <xdr:rowOff>0</xdr:rowOff>
    </xdr:from>
    <xdr:to>
      <xdr:col>5</xdr:col>
      <xdr:colOff>257175</xdr:colOff>
      <xdr:row>48</xdr:row>
      <xdr:rowOff>38100</xdr:rowOff>
    </xdr:to>
    <xdr:sp macro="" textlink="">
      <xdr:nvSpPr>
        <xdr:cNvPr id="25867" name="Text Box 302"/>
        <xdr:cNvSpPr txBox="1">
          <a:spLocks noChangeArrowheads="1"/>
        </xdr:cNvSpPr>
      </xdr:nvSpPr>
      <xdr:spPr bwMode="auto">
        <a:xfrm>
          <a:off x="3067050" y="9124950"/>
          <a:ext cx="76200" cy="200025"/>
        </a:xfrm>
        <a:prstGeom prst="rect">
          <a:avLst/>
        </a:prstGeom>
        <a:noFill/>
        <a:ln w="9525">
          <a:noFill/>
          <a:miter lim="800000"/>
          <a:headEnd/>
          <a:tailEnd/>
        </a:ln>
      </xdr:spPr>
    </xdr:sp>
    <xdr:clientData/>
  </xdr:twoCellAnchor>
  <xdr:twoCellAnchor editAs="oneCell">
    <xdr:from>
      <xdr:col>5</xdr:col>
      <xdr:colOff>180975</xdr:colOff>
      <xdr:row>47</xdr:row>
      <xdr:rowOff>0</xdr:rowOff>
    </xdr:from>
    <xdr:to>
      <xdr:col>5</xdr:col>
      <xdr:colOff>257175</xdr:colOff>
      <xdr:row>48</xdr:row>
      <xdr:rowOff>38100</xdr:rowOff>
    </xdr:to>
    <xdr:sp macro="" textlink="">
      <xdr:nvSpPr>
        <xdr:cNvPr id="25868" name="Text Box 303"/>
        <xdr:cNvSpPr txBox="1">
          <a:spLocks noChangeArrowheads="1"/>
        </xdr:cNvSpPr>
      </xdr:nvSpPr>
      <xdr:spPr bwMode="auto">
        <a:xfrm>
          <a:off x="3067050" y="9124950"/>
          <a:ext cx="76200" cy="200025"/>
        </a:xfrm>
        <a:prstGeom prst="rect">
          <a:avLst/>
        </a:prstGeom>
        <a:noFill/>
        <a:ln w="9525">
          <a:noFill/>
          <a:miter lim="800000"/>
          <a:headEnd/>
          <a:tailEnd/>
        </a:ln>
      </xdr:spPr>
    </xdr:sp>
    <xdr:clientData/>
  </xdr:twoCellAnchor>
  <xdr:twoCellAnchor editAs="oneCell">
    <xdr:from>
      <xdr:col>5</xdr:col>
      <xdr:colOff>180975</xdr:colOff>
      <xdr:row>47</xdr:row>
      <xdr:rowOff>0</xdr:rowOff>
    </xdr:from>
    <xdr:to>
      <xdr:col>5</xdr:col>
      <xdr:colOff>257175</xdr:colOff>
      <xdr:row>48</xdr:row>
      <xdr:rowOff>38100</xdr:rowOff>
    </xdr:to>
    <xdr:sp macro="" textlink="">
      <xdr:nvSpPr>
        <xdr:cNvPr id="25869" name="Text Box 304"/>
        <xdr:cNvSpPr txBox="1">
          <a:spLocks noChangeArrowheads="1"/>
        </xdr:cNvSpPr>
      </xdr:nvSpPr>
      <xdr:spPr bwMode="auto">
        <a:xfrm>
          <a:off x="3067050" y="9124950"/>
          <a:ext cx="76200" cy="200025"/>
        </a:xfrm>
        <a:prstGeom prst="rect">
          <a:avLst/>
        </a:prstGeom>
        <a:noFill/>
        <a:ln w="9525">
          <a:noFill/>
          <a:miter lim="800000"/>
          <a:headEnd/>
          <a:tailEnd/>
        </a:ln>
      </xdr:spPr>
    </xdr:sp>
    <xdr:clientData/>
  </xdr:twoCellAnchor>
  <xdr:twoCellAnchor editAs="oneCell">
    <xdr:from>
      <xdr:col>5</xdr:col>
      <xdr:colOff>180975</xdr:colOff>
      <xdr:row>47</xdr:row>
      <xdr:rowOff>0</xdr:rowOff>
    </xdr:from>
    <xdr:to>
      <xdr:col>5</xdr:col>
      <xdr:colOff>257175</xdr:colOff>
      <xdr:row>48</xdr:row>
      <xdr:rowOff>38100</xdr:rowOff>
    </xdr:to>
    <xdr:sp macro="" textlink="">
      <xdr:nvSpPr>
        <xdr:cNvPr id="25870" name="Text Box 305"/>
        <xdr:cNvSpPr txBox="1">
          <a:spLocks noChangeArrowheads="1"/>
        </xdr:cNvSpPr>
      </xdr:nvSpPr>
      <xdr:spPr bwMode="auto">
        <a:xfrm>
          <a:off x="3067050" y="9124950"/>
          <a:ext cx="76200" cy="200025"/>
        </a:xfrm>
        <a:prstGeom prst="rect">
          <a:avLst/>
        </a:prstGeom>
        <a:noFill/>
        <a:ln w="9525">
          <a:noFill/>
          <a:miter lim="800000"/>
          <a:headEnd/>
          <a:tailEnd/>
        </a:ln>
      </xdr:spPr>
    </xdr:sp>
    <xdr:clientData/>
  </xdr:twoCellAnchor>
  <xdr:twoCellAnchor editAs="oneCell">
    <xdr:from>
      <xdr:col>5</xdr:col>
      <xdr:colOff>180975</xdr:colOff>
      <xdr:row>47</xdr:row>
      <xdr:rowOff>0</xdr:rowOff>
    </xdr:from>
    <xdr:to>
      <xdr:col>5</xdr:col>
      <xdr:colOff>257175</xdr:colOff>
      <xdr:row>48</xdr:row>
      <xdr:rowOff>38100</xdr:rowOff>
    </xdr:to>
    <xdr:sp macro="" textlink="">
      <xdr:nvSpPr>
        <xdr:cNvPr id="25871" name="Text Box 306"/>
        <xdr:cNvSpPr txBox="1">
          <a:spLocks noChangeArrowheads="1"/>
        </xdr:cNvSpPr>
      </xdr:nvSpPr>
      <xdr:spPr bwMode="auto">
        <a:xfrm>
          <a:off x="3067050" y="9124950"/>
          <a:ext cx="76200" cy="200025"/>
        </a:xfrm>
        <a:prstGeom prst="rect">
          <a:avLst/>
        </a:prstGeom>
        <a:noFill/>
        <a:ln w="9525">
          <a:noFill/>
          <a:miter lim="800000"/>
          <a:headEnd/>
          <a:tailEnd/>
        </a:ln>
      </xdr:spPr>
    </xdr:sp>
    <xdr:clientData/>
  </xdr:twoCellAnchor>
  <xdr:twoCellAnchor editAs="oneCell">
    <xdr:from>
      <xdr:col>5</xdr:col>
      <xdr:colOff>180975</xdr:colOff>
      <xdr:row>47</xdr:row>
      <xdr:rowOff>0</xdr:rowOff>
    </xdr:from>
    <xdr:to>
      <xdr:col>5</xdr:col>
      <xdr:colOff>257175</xdr:colOff>
      <xdr:row>48</xdr:row>
      <xdr:rowOff>38100</xdr:rowOff>
    </xdr:to>
    <xdr:sp macro="" textlink="">
      <xdr:nvSpPr>
        <xdr:cNvPr id="25872" name="Text Box 307"/>
        <xdr:cNvSpPr txBox="1">
          <a:spLocks noChangeArrowheads="1"/>
        </xdr:cNvSpPr>
      </xdr:nvSpPr>
      <xdr:spPr bwMode="auto">
        <a:xfrm>
          <a:off x="3067050" y="9124950"/>
          <a:ext cx="76200" cy="200025"/>
        </a:xfrm>
        <a:prstGeom prst="rect">
          <a:avLst/>
        </a:prstGeom>
        <a:noFill/>
        <a:ln w="9525">
          <a:noFill/>
          <a:miter lim="800000"/>
          <a:headEnd/>
          <a:tailEnd/>
        </a:ln>
      </xdr:spPr>
    </xdr:sp>
    <xdr:clientData/>
  </xdr:twoCellAnchor>
  <xdr:twoCellAnchor editAs="oneCell">
    <xdr:from>
      <xdr:col>5</xdr:col>
      <xdr:colOff>180975</xdr:colOff>
      <xdr:row>47</xdr:row>
      <xdr:rowOff>0</xdr:rowOff>
    </xdr:from>
    <xdr:to>
      <xdr:col>5</xdr:col>
      <xdr:colOff>257175</xdr:colOff>
      <xdr:row>48</xdr:row>
      <xdr:rowOff>38100</xdr:rowOff>
    </xdr:to>
    <xdr:sp macro="" textlink="">
      <xdr:nvSpPr>
        <xdr:cNvPr id="25873" name="Text Box 308"/>
        <xdr:cNvSpPr txBox="1">
          <a:spLocks noChangeArrowheads="1"/>
        </xdr:cNvSpPr>
      </xdr:nvSpPr>
      <xdr:spPr bwMode="auto">
        <a:xfrm>
          <a:off x="3067050"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5874" name="Text Box 309"/>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5875" name="Text Box 310"/>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5876" name="Text Box 311"/>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5877" name="Text Box 312"/>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5878" name="Text Box 313"/>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5879" name="Text Box 314"/>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5880" name="Text Box 315"/>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5881" name="Text Box 316"/>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5882" name="Text Box 317"/>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5883" name="Text Box 318"/>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5884" name="Text Box 319"/>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5885" name="Text Box 320"/>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5886" name="Text Box 321"/>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15</xdr:col>
      <xdr:colOff>180975</xdr:colOff>
      <xdr:row>47</xdr:row>
      <xdr:rowOff>0</xdr:rowOff>
    </xdr:from>
    <xdr:to>
      <xdr:col>16</xdr:col>
      <xdr:colOff>9525</xdr:colOff>
      <xdr:row>48</xdr:row>
      <xdr:rowOff>38100</xdr:rowOff>
    </xdr:to>
    <xdr:sp macro="" textlink="">
      <xdr:nvSpPr>
        <xdr:cNvPr id="25887" name="Text Box 322"/>
        <xdr:cNvSpPr txBox="1">
          <a:spLocks noChangeArrowheads="1"/>
        </xdr:cNvSpPr>
      </xdr:nvSpPr>
      <xdr:spPr bwMode="auto">
        <a:xfrm>
          <a:off x="6600825" y="9124950"/>
          <a:ext cx="76200" cy="200025"/>
        </a:xfrm>
        <a:prstGeom prst="rect">
          <a:avLst/>
        </a:prstGeom>
        <a:noFill/>
        <a:ln w="9525">
          <a:noFill/>
          <a:miter lim="800000"/>
          <a:headEnd/>
          <a:tailEnd/>
        </a:ln>
      </xdr:spPr>
    </xdr:sp>
    <xdr:clientData/>
  </xdr:twoCellAnchor>
  <xdr:twoCellAnchor editAs="oneCell">
    <xdr:from>
      <xdr:col>15</xdr:col>
      <xdr:colOff>180975</xdr:colOff>
      <xdr:row>47</xdr:row>
      <xdr:rowOff>0</xdr:rowOff>
    </xdr:from>
    <xdr:to>
      <xdr:col>16</xdr:col>
      <xdr:colOff>9525</xdr:colOff>
      <xdr:row>48</xdr:row>
      <xdr:rowOff>38100</xdr:rowOff>
    </xdr:to>
    <xdr:sp macro="" textlink="">
      <xdr:nvSpPr>
        <xdr:cNvPr id="25888" name="Text Box 323"/>
        <xdr:cNvSpPr txBox="1">
          <a:spLocks noChangeArrowheads="1"/>
        </xdr:cNvSpPr>
      </xdr:nvSpPr>
      <xdr:spPr bwMode="auto">
        <a:xfrm>
          <a:off x="6600825" y="9124950"/>
          <a:ext cx="76200" cy="200025"/>
        </a:xfrm>
        <a:prstGeom prst="rect">
          <a:avLst/>
        </a:prstGeom>
        <a:noFill/>
        <a:ln w="9525">
          <a:noFill/>
          <a:miter lim="800000"/>
          <a:headEnd/>
          <a:tailEnd/>
        </a:ln>
      </xdr:spPr>
    </xdr:sp>
    <xdr:clientData/>
  </xdr:twoCellAnchor>
  <xdr:twoCellAnchor editAs="oneCell">
    <xdr:from>
      <xdr:col>15</xdr:col>
      <xdr:colOff>180975</xdr:colOff>
      <xdr:row>47</xdr:row>
      <xdr:rowOff>0</xdr:rowOff>
    </xdr:from>
    <xdr:to>
      <xdr:col>16</xdr:col>
      <xdr:colOff>9525</xdr:colOff>
      <xdr:row>48</xdr:row>
      <xdr:rowOff>38100</xdr:rowOff>
    </xdr:to>
    <xdr:sp macro="" textlink="">
      <xdr:nvSpPr>
        <xdr:cNvPr id="25889" name="Text Box 324"/>
        <xdr:cNvSpPr txBox="1">
          <a:spLocks noChangeArrowheads="1"/>
        </xdr:cNvSpPr>
      </xdr:nvSpPr>
      <xdr:spPr bwMode="auto">
        <a:xfrm>
          <a:off x="6600825" y="9124950"/>
          <a:ext cx="76200" cy="200025"/>
        </a:xfrm>
        <a:prstGeom prst="rect">
          <a:avLst/>
        </a:prstGeom>
        <a:noFill/>
        <a:ln w="9525">
          <a:noFill/>
          <a:miter lim="800000"/>
          <a:headEnd/>
          <a:tailEnd/>
        </a:ln>
      </xdr:spPr>
    </xdr:sp>
    <xdr:clientData/>
  </xdr:twoCellAnchor>
  <xdr:twoCellAnchor editAs="oneCell">
    <xdr:from>
      <xdr:col>15</xdr:col>
      <xdr:colOff>180975</xdr:colOff>
      <xdr:row>47</xdr:row>
      <xdr:rowOff>0</xdr:rowOff>
    </xdr:from>
    <xdr:to>
      <xdr:col>16</xdr:col>
      <xdr:colOff>9525</xdr:colOff>
      <xdr:row>48</xdr:row>
      <xdr:rowOff>38100</xdr:rowOff>
    </xdr:to>
    <xdr:sp macro="" textlink="">
      <xdr:nvSpPr>
        <xdr:cNvPr id="25890" name="Text Box 325"/>
        <xdr:cNvSpPr txBox="1">
          <a:spLocks noChangeArrowheads="1"/>
        </xdr:cNvSpPr>
      </xdr:nvSpPr>
      <xdr:spPr bwMode="auto">
        <a:xfrm>
          <a:off x="6600825" y="9124950"/>
          <a:ext cx="76200" cy="200025"/>
        </a:xfrm>
        <a:prstGeom prst="rect">
          <a:avLst/>
        </a:prstGeom>
        <a:noFill/>
        <a:ln w="9525">
          <a:noFill/>
          <a:miter lim="800000"/>
          <a:headEnd/>
          <a:tailEnd/>
        </a:ln>
      </xdr:spPr>
    </xdr:sp>
    <xdr:clientData/>
  </xdr:twoCellAnchor>
  <xdr:twoCellAnchor editAs="oneCell">
    <xdr:from>
      <xdr:col>15</xdr:col>
      <xdr:colOff>180975</xdr:colOff>
      <xdr:row>47</xdr:row>
      <xdr:rowOff>0</xdr:rowOff>
    </xdr:from>
    <xdr:to>
      <xdr:col>16</xdr:col>
      <xdr:colOff>9525</xdr:colOff>
      <xdr:row>48</xdr:row>
      <xdr:rowOff>38100</xdr:rowOff>
    </xdr:to>
    <xdr:sp macro="" textlink="">
      <xdr:nvSpPr>
        <xdr:cNvPr id="25891" name="Text Box 326"/>
        <xdr:cNvSpPr txBox="1">
          <a:spLocks noChangeArrowheads="1"/>
        </xdr:cNvSpPr>
      </xdr:nvSpPr>
      <xdr:spPr bwMode="auto">
        <a:xfrm>
          <a:off x="6600825" y="9124950"/>
          <a:ext cx="76200" cy="200025"/>
        </a:xfrm>
        <a:prstGeom prst="rect">
          <a:avLst/>
        </a:prstGeom>
        <a:noFill/>
        <a:ln w="9525">
          <a:noFill/>
          <a:miter lim="800000"/>
          <a:headEnd/>
          <a:tailEnd/>
        </a:ln>
      </xdr:spPr>
    </xdr:sp>
    <xdr:clientData/>
  </xdr:twoCellAnchor>
  <xdr:twoCellAnchor editAs="oneCell">
    <xdr:from>
      <xdr:col>15</xdr:col>
      <xdr:colOff>180975</xdr:colOff>
      <xdr:row>47</xdr:row>
      <xdr:rowOff>0</xdr:rowOff>
    </xdr:from>
    <xdr:to>
      <xdr:col>16</xdr:col>
      <xdr:colOff>9525</xdr:colOff>
      <xdr:row>48</xdr:row>
      <xdr:rowOff>38100</xdr:rowOff>
    </xdr:to>
    <xdr:sp macro="" textlink="">
      <xdr:nvSpPr>
        <xdr:cNvPr id="25892" name="Text Box 327"/>
        <xdr:cNvSpPr txBox="1">
          <a:spLocks noChangeArrowheads="1"/>
        </xdr:cNvSpPr>
      </xdr:nvSpPr>
      <xdr:spPr bwMode="auto">
        <a:xfrm>
          <a:off x="6600825" y="9124950"/>
          <a:ext cx="76200" cy="200025"/>
        </a:xfrm>
        <a:prstGeom prst="rect">
          <a:avLst/>
        </a:prstGeom>
        <a:noFill/>
        <a:ln w="9525">
          <a:noFill/>
          <a:miter lim="800000"/>
          <a:headEnd/>
          <a:tailEnd/>
        </a:ln>
      </xdr:spPr>
    </xdr:sp>
    <xdr:clientData/>
  </xdr:twoCellAnchor>
  <xdr:twoCellAnchor editAs="oneCell">
    <xdr:from>
      <xdr:col>15</xdr:col>
      <xdr:colOff>180975</xdr:colOff>
      <xdr:row>47</xdr:row>
      <xdr:rowOff>0</xdr:rowOff>
    </xdr:from>
    <xdr:to>
      <xdr:col>16</xdr:col>
      <xdr:colOff>9525</xdr:colOff>
      <xdr:row>48</xdr:row>
      <xdr:rowOff>38100</xdr:rowOff>
    </xdr:to>
    <xdr:sp macro="" textlink="">
      <xdr:nvSpPr>
        <xdr:cNvPr id="25893" name="Text Box 328"/>
        <xdr:cNvSpPr txBox="1">
          <a:spLocks noChangeArrowheads="1"/>
        </xdr:cNvSpPr>
      </xdr:nvSpPr>
      <xdr:spPr bwMode="auto">
        <a:xfrm>
          <a:off x="6600825" y="9124950"/>
          <a:ext cx="76200" cy="200025"/>
        </a:xfrm>
        <a:prstGeom prst="rect">
          <a:avLst/>
        </a:prstGeom>
        <a:noFill/>
        <a:ln w="9525">
          <a:noFill/>
          <a:miter lim="800000"/>
          <a:headEnd/>
          <a:tailEnd/>
        </a:ln>
      </xdr:spPr>
    </xdr:sp>
    <xdr:clientData/>
  </xdr:twoCellAnchor>
  <xdr:twoCellAnchor editAs="oneCell">
    <xdr:from>
      <xdr:col>15</xdr:col>
      <xdr:colOff>180975</xdr:colOff>
      <xdr:row>47</xdr:row>
      <xdr:rowOff>0</xdr:rowOff>
    </xdr:from>
    <xdr:to>
      <xdr:col>16</xdr:col>
      <xdr:colOff>9525</xdr:colOff>
      <xdr:row>48</xdr:row>
      <xdr:rowOff>38100</xdr:rowOff>
    </xdr:to>
    <xdr:sp macro="" textlink="">
      <xdr:nvSpPr>
        <xdr:cNvPr id="25894" name="Text Box 329"/>
        <xdr:cNvSpPr txBox="1">
          <a:spLocks noChangeArrowheads="1"/>
        </xdr:cNvSpPr>
      </xdr:nvSpPr>
      <xdr:spPr bwMode="auto">
        <a:xfrm>
          <a:off x="6600825" y="9124950"/>
          <a:ext cx="76200" cy="200025"/>
        </a:xfrm>
        <a:prstGeom prst="rect">
          <a:avLst/>
        </a:prstGeom>
        <a:noFill/>
        <a:ln w="9525">
          <a:noFill/>
          <a:miter lim="800000"/>
          <a:headEnd/>
          <a:tailEnd/>
        </a:ln>
      </xdr:spPr>
    </xdr:sp>
    <xdr:clientData/>
  </xdr:twoCellAnchor>
  <xdr:twoCellAnchor editAs="oneCell">
    <xdr:from>
      <xdr:col>15</xdr:col>
      <xdr:colOff>180975</xdr:colOff>
      <xdr:row>47</xdr:row>
      <xdr:rowOff>0</xdr:rowOff>
    </xdr:from>
    <xdr:to>
      <xdr:col>16</xdr:col>
      <xdr:colOff>9525</xdr:colOff>
      <xdr:row>48</xdr:row>
      <xdr:rowOff>38100</xdr:rowOff>
    </xdr:to>
    <xdr:sp macro="" textlink="">
      <xdr:nvSpPr>
        <xdr:cNvPr id="25895" name="Text Box 330"/>
        <xdr:cNvSpPr txBox="1">
          <a:spLocks noChangeArrowheads="1"/>
        </xdr:cNvSpPr>
      </xdr:nvSpPr>
      <xdr:spPr bwMode="auto">
        <a:xfrm>
          <a:off x="6600825" y="9124950"/>
          <a:ext cx="76200" cy="200025"/>
        </a:xfrm>
        <a:prstGeom prst="rect">
          <a:avLst/>
        </a:prstGeom>
        <a:noFill/>
        <a:ln w="9525">
          <a:noFill/>
          <a:miter lim="800000"/>
          <a:headEnd/>
          <a:tailEnd/>
        </a:ln>
      </xdr:spPr>
    </xdr:sp>
    <xdr:clientData/>
  </xdr:twoCellAnchor>
  <xdr:twoCellAnchor editAs="oneCell">
    <xdr:from>
      <xdr:col>15</xdr:col>
      <xdr:colOff>180975</xdr:colOff>
      <xdr:row>47</xdr:row>
      <xdr:rowOff>0</xdr:rowOff>
    </xdr:from>
    <xdr:to>
      <xdr:col>16</xdr:col>
      <xdr:colOff>9525</xdr:colOff>
      <xdr:row>48</xdr:row>
      <xdr:rowOff>38100</xdr:rowOff>
    </xdr:to>
    <xdr:sp macro="" textlink="">
      <xdr:nvSpPr>
        <xdr:cNvPr id="25896" name="Text Box 331"/>
        <xdr:cNvSpPr txBox="1">
          <a:spLocks noChangeArrowheads="1"/>
        </xdr:cNvSpPr>
      </xdr:nvSpPr>
      <xdr:spPr bwMode="auto">
        <a:xfrm>
          <a:off x="6600825" y="9124950"/>
          <a:ext cx="76200" cy="200025"/>
        </a:xfrm>
        <a:prstGeom prst="rect">
          <a:avLst/>
        </a:prstGeom>
        <a:noFill/>
        <a:ln w="9525">
          <a:noFill/>
          <a:miter lim="800000"/>
          <a:headEnd/>
          <a:tailEnd/>
        </a:ln>
      </xdr:spPr>
    </xdr:sp>
    <xdr:clientData/>
  </xdr:twoCellAnchor>
  <xdr:twoCellAnchor editAs="oneCell">
    <xdr:from>
      <xdr:col>15</xdr:col>
      <xdr:colOff>180975</xdr:colOff>
      <xdr:row>47</xdr:row>
      <xdr:rowOff>0</xdr:rowOff>
    </xdr:from>
    <xdr:to>
      <xdr:col>16</xdr:col>
      <xdr:colOff>9525</xdr:colOff>
      <xdr:row>48</xdr:row>
      <xdr:rowOff>38100</xdr:rowOff>
    </xdr:to>
    <xdr:sp macro="" textlink="">
      <xdr:nvSpPr>
        <xdr:cNvPr id="25897" name="Text Box 332"/>
        <xdr:cNvSpPr txBox="1">
          <a:spLocks noChangeArrowheads="1"/>
        </xdr:cNvSpPr>
      </xdr:nvSpPr>
      <xdr:spPr bwMode="auto">
        <a:xfrm>
          <a:off x="6600825" y="9124950"/>
          <a:ext cx="76200" cy="200025"/>
        </a:xfrm>
        <a:prstGeom prst="rect">
          <a:avLst/>
        </a:prstGeom>
        <a:noFill/>
        <a:ln w="9525">
          <a:noFill/>
          <a:miter lim="800000"/>
          <a:headEnd/>
          <a:tailEnd/>
        </a:ln>
      </xdr:spPr>
    </xdr:sp>
    <xdr:clientData/>
  </xdr:twoCellAnchor>
  <xdr:twoCellAnchor editAs="oneCell">
    <xdr:from>
      <xdr:col>15</xdr:col>
      <xdr:colOff>180975</xdr:colOff>
      <xdr:row>47</xdr:row>
      <xdr:rowOff>0</xdr:rowOff>
    </xdr:from>
    <xdr:to>
      <xdr:col>16</xdr:col>
      <xdr:colOff>9525</xdr:colOff>
      <xdr:row>48</xdr:row>
      <xdr:rowOff>38100</xdr:rowOff>
    </xdr:to>
    <xdr:sp macro="" textlink="">
      <xdr:nvSpPr>
        <xdr:cNvPr id="25898" name="Text Box 333"/>
        <xdr:cNvSpPr txBox="1">
          <a:spLocks noChangeArrowheads="1"/>
        </xdr:cNvSpPr>
      </xdr:nvSpPr>
      <xdr:spPr bwMode="auto">
        <a:xfrm>
          <a:off x="6600825" y="9124950"/>
          <a:ext cx="76200" cy="200025"/>
        </a:xfrm>
        <a:prstGeom prst="rect">
          <a:avLst/>
        </a:prstGeom>
        <a:noFill/>
        <a:ln w="9525">
          <a:noFill/>
          <a:miter lim="800000"/>
          <a:headEnd/>
          <a:tailEnd/>
        </a:ln>
      </xdr:spPr>
    </xdr:sp>
    <xdr:clientData/>
  </xdr:twoCellAnchor>
  <xdr:twoCellAnchor editAs="oneCell">
    <xdr:from>
      <xdr:col>15</xdr:col>
      <xdr:colOff>180975</xdr:colOff>
      <xdr:row>47</xdr:row>
      <xdr:rowOff>0</xdr:rowOff>
    </xdr:from>
    <xdr:to>
      <xdr:col>16</xdr:col>
      <xdr:colOff>9525</xdr:colOff>
      <xdr:row>48</xdr:row>
      <xdr:rowOff>38100</xdr:rowOff>
    </xdr:to>
    <xdr:sp macro="" textlink="">
      <xdr:nvSpPr>
        <xdr:cNvPr id="25899" name="Text Box 334"/>
        <xdr:cNvSpPr txBox="1">
          <a:spLocks noChangeArrowheads="1"/>
        </xdr:cNvSpPr>
      </xdr:nvSpPr>
      <xdr:spPr bwMode="auto">
        <a:xfrm>
          <a:off x="6600825" y="9124950"/>
          <a:ext cx="76200" cy="200025"/>
        </a:xfrm>
        <a:prstGeom prst="rect">
          <a:avLst/>
        </a:prstGeom>
        <a:noFill/>
        <a:ln w="9525">
          <a:noFill/>
          <a:miter lim="800000"/>
          <a:headEnd/>
          <a:tailEnd/>
        </a:ln>
      </xdr:spPr>
    </xdr:sp>
    <xdr:clientData/>
  </xdr:twoCellAnchor>
  <xdr:twoCellAnchor editAs="oneCell">
    <xdr:from>
      <xdr:col>22</xdr:col>
      <xdr:colOff>180975</xdr:colOff>
      <xdr:row>47</xdr:row>
      <xdr:rowOff>0</xdr:rowOff>
    </xdr:from>
    <xdr:to>
      <xdr:col>23</xdr:col>
      <xdr:colOff>9525</xdr:colOff>
      <xdr:row>48</xdr:row>
      <xdr:rowOff>38100</xdr:rowOff>
    </xdr:to>
    <xdr:sp macro="" textlink="">
      <xdr:nvSpPr>
        <xdr:cNvPr id="25900" name="Text Box 335"/>
        <xdr:cNvSpPr txBox="1">
          <a:spLocks noChangeArrowheads="1"/>
        </xdr:cNvSpPr>
      </xdr:nvSpPr>
      <xdr:spPr bwMode="auto">
        <a:xfrm>
          <a:off x="8334375" y="9124950"/>
          <a:ext cx="76200" cy="200025"/>
        </a:xfrm>
        <a:prstGeom prst="rect">
          <a:avLst/>
        </a:prstGeom>
        <a:noFill/>
        <a:ln w="9525">
          <a:noFill/>
          <a:miter lim="800000"/>
          <a:headEnd/>
          <a:tailEnd/>
        </a:ln>
      </xdr:spPr>
    </xdr:sp>
    <xdr:clientData/>
  </xdr:twoCellAnchor>
  <xdr:twoCellAnchor editAs="oneCell">
    <xdr:from>
      <xdr:col>22</xdr:col>
      <xdr:colOff>180975</xdr:colOff>
      <xdr:row>47</xdr:row>
      <xdr:rowOff>0</xdr:rowOff>
    </xdr:from>
    <xdr:to>
      <xdr:col>23</xdr:col>
      <xdr:colOff>9525</xdr:colOff>
      <xdr:row>48</xdr:row>
      <xdr:rowOff>38100</xdr:rowOff>
    </xdr:to>
    <xdr:sp macro="" textlink="">
      <xdr:nvSpPr>
        <xdr:cNvPr id="25901" name="Text Box 336"/>
        <xdr:cNvSpPr txBox="1">
          <a:spLocks noChangeArrowheads="1"/>
        </xdr:cNvSpPr>
      </xdr:nvSpPr>
      <xdr:spPr bwMode="auto">
        <a:xfrm>
          <a:off x="8334375" y="9124950"/>
          <a:ext cx="76200" cy="200025"/>
        </a:xfrm>
        <a:prstGeom prst="rect">
          <a:avLst/>
        </a:prstGeom>
        <a:noFill/>
        <a:ln w="9525">
          <a:noFill/>
          <a:miter lim="800000"/>
          <a:headEnd/>
          <a:tailEnd/>
        </a:ln>
      </xdr:spPr>
    </xdr:sp>
    <xdr:clientData/>
  </xdr:twoCellAnchor>
  <xdr:twoCellAnchor editAs="oneCell">
    <xdr:from>
      <xdr:col>22</xdr:col>
      <xdr:colOff>180975</xdr:colOff>
      <xdr:row>47</xdr:row>
      <xdr:rowOff>0</xdr:rowOff>
    </xdr:from>
    <xdr:to>
      <xdr:col>23</xdr:col>
      <xdr:colOff>9525</xdr:colOff>
      <xdr:row>48</xdr:row>
      <xdr:rowOff>38100</xdr:rowOff>
    </xdr:to>
    <xdr:sp macro="" textlink="">
      <xdr:nvSpPr>
        <xdr:cNvPr id="25902" name="Text Box 337"/>
        <xdr:cNvSpPr txBox="1">
          <a:spLocks noChangeArrowheads="1"/>
        </xdr:cNvSpPr>
      </xdr:nvSpPr>
      <xdr:spPr bwMode="auto">
        <a:xfrm>
          <a:off x="8334375" y="9124950"/>
          <a:ext cx="76200" cy="200025"/>
        </a:xfrm>
        <a:prstGeom prst="rect">
          <a:avLst/>
        </a:prstGeom>
        <a:noFill/>
        <a:ln w="9525">
          <a:noFill/>
          <a:miter lim="800000"/>
          <a:headEnd/>
          <a:tailEnd/>
        </a:ln>
      </xdr:spPr>
    </xdr:sp>
    <xdr:clientData/>
  </xdr:twoCellAnchor>
  <xdr:twoCellAnchor editAs="oneCell">
    <xdr:from>
      <xdr:col>22</xdr:col>
      <xdr:colOff>180975</xdr:colOff>
      <xdr:row>47</xdr:row>
      <xdr:rowOff>0</xdr:rowOff>
    </xdr:from>
    <xdr:to>
      <xdr:col>23</xdr:col>
      <xdr:colOff>9525</xdr:colOff>
      <xdr:row>48</xdr:row>
      <xdr:rowOff>38100</xdr:rowOff>
    </xdr:to>
    <xdr:sp macro="" textlink="">
      <xdr:nvSpPr>
        <xdr:cNvPr id="25903" name="Text Box 338"/>
        <xdr:cNvSpPr txBox="1">
          <a:spLocks noChangeArrowheads="1"/>
        </xdr:cNvSpPr>
      </xdr:nvSpPr>
      <xdr:spPr bwMode="auto">
        <a:xfrm>
          <a:off x="8334375" y="9124950"/>
          <a:ext cx="76200" cy="200025"/>
        </a:xfrm>
        <a:prstGeom prst="rect">
          <a:avLst/>
        </a:prstGeom>
        <a:noFill/>
        <a:ln w="9525">
          <a:noFill/>
          <a:miter lim="800000"/>
          <a:headEnd/>
          <a:tailEnd/>
        </a:ln>
      </xdr:spPr>
    </xdr:sp>
    <xdr:clientData/>
  </xdr:twoCellAnchor>
  <xdr:twoCellAnchor editAs="oneCell">
    <xdr:from>
      <xdr:col>22</xdr:col>
      <xdr:colOff>180975</xdr:colOff>
      <xdr:row>47</xdr:row>
      <xdr:rowOff>0</xdr:rowOff>
    </xdr:from>
    <xdr:to>
      <xdr:col>23</xdr:col>
      <xdr:colOff>9525</xdr:colOff>
      <xdr:row>48</xdr:row>
      <xdr:rowOff>38100</xdr:rowOff>
    </xdr:to>
    <xdr:sp macro="" textlink="">
      <xdr:nvSpPr>
        <xdr:cNvPr id="25904" name="Text Box 339"/>
        <xdr:cNvSpPr txBox="1">
          <a:spLocks noChangeArrowheads="1"/>
        </xdr:cNvSpPr>
      </xdr:nvSpPr>
      <xdr:spPr bwMode="auto">
        <a:xfrm>
          <a:off x="8334375" y="9124950"/>
          <a:ext cx="76200" cy="200025"/>
        </a:xfrm>
        <a:prstGeom prst="rect">
          <a:avLst/>
        </a:prstGeom>
        <a:noFill/>
        <a:ln w="9525">
          <a:noFill/>
          <a:miter lim="800000"/>
          <a:headEnd/>
          <a:tailEnd/>
        </a:ln>
      </xdr:spPr>
    </xdr:sp>
    <xdr:clientData/>
  </xdr:twoCellAnchor>
  <xdr:twoCellAnchor editAs="oneCell">
    <xdr:from>
      <xdr:col>22</xdr:col>
      <xdr:colOff>180975</xdr:colOff>
      <xdr:row>47</xdr:row>
      <xdr:rowOff>0</xdr:rowOff>
    </xdr:from>
    <xdr:to>
      <xdr:col>23</xdr:col>
      <xdr:colOff>9525</xdr:colOff>
      <xdr:row>48</xdr:row>
      <xdr:rowOff>38100</xdr:rowOff>
    </xdr:to>
    <xdr:sp macro="" textlink="">
      <xdr:nvSpPr>
        <xdr:cNvPr id="25905" name="Text Box 340"/>
        <xdr:cNvSpPr txBox="1">
          <a:spLocks noChangeArrowheads="1"/>
        </xdr:cNvSpPr>
      </xdr:nvSpPr>
      <xdr:spPr bwMode="auto">
        <a:xfrm>
          <a:off x="8334375" y="9124950"/>
          <a:ext cx="76200" cy="200025"/>
        </a:xfrm>
        <a:prstGeom prst="rect">
          <a:avLst/>
        </a:prstGeom>
        <a:noFill/>
        <a:ln w="9525">
          <a:noFill/>
          <a:miter lim="800000"/>
          <a:headEnd/>
          <a:tailEnd/>
        </a:ln>
      </xdr:spPr>
    </xdr:sp>
    <xdr:clientData/>
  </xdr:twoCellAnchor>
  <xdr:twoCellAnchor editAs="oneCell">
    <xdr:from>
      <xdr:col>22</xdr:col>
      <xdr:colOff>180975</xdr:colOff>
      <xdr:row>47</xdr:row>
      <xdr:rowOff>0</xdr:rowOff>
    </xdr:from>
    <xdr:to>
      <xdr:col>23</xdr:col>
      <xdr:colOff>9525</xdr:colOff>
      <xdr:row>48</xdr:row>
      <xdr:rowOff>38100</xdr:rowOff>
    </xdr:to>
    <xdr:sp macro="" textlink="">
      <xdr:nvSpPr>
        <xdr:cNvPr id="25906" name="Text Box 341"/>
        <xdr:cNvSpPr txBox="1">
          <a:spLocks noChangeArrowheads="1"/>
        </xdr:cNvSpPr>
      </xdr:nvSpPr>
      <xdr:spPr bwMode="auto">
        <a:xfrm>
          <a:off x="8334375" y="9124950"/>
          <a:ext cx="76200" cy="200025"/>
        </a:xfrm>
        <a:prstGeom prst="rect">
          <a:avLst/>
        </a:prstGeom>
        <a:noFill/>
        <a:ln w="9525">
          <a:noFill/>
          <a:miter lim="800000"/>
          <a:headEnd/>
          <a:tailEnd/>
        </a:ln>
      </xdr:spPr>
    </xdr:sp>
    <xdr:clientData/>
  </xdr:twoCellAnchor>
  <xdr:twoCellAnchor editAs="oneCell">
    <xdr:from>
      <xdr:col>22</xdr:col>
      <xdr:colOff>180975</xdr:colOff>
      <xdr:row>47</xdr:row>
      <xdr:rowOff>0</xdr:rowOff>
    </xdr:from>
    <xdr:to>
      <xdr:col>23</xdr:col>
      <xdr:colOff>9525</xdr:colOff>
      <xdr:row>48</xdr:row>
      <xdr:rowOff>38100</xdr:rowOff>
    </xdr:to>
    <xdr:sp macro="" textlink="">
      <xdr:nvSpPr>
        <xdr:cNvPr id="25907" name="Text Box 342"/>
        <xdr:cNvSpPr txBox="1">
          <a:spLocks noChangeArrowheads="1"/>
        </xdr:cNvSpPr>
      </xdr:nvSpPr>
      <xdr:spPr bwMode="auto">
        <a:xfrm>
          <a:off x="8334375" y="9124950"/>
          <a:ext cx="76200" cy="200025"/>
        </a:xfrm>
        <a:prstGeom prst="rect">
          <a:avLst/>
        </a:prstGeom>
        <a:noFill/>
        <a:ln w="9525">
          <a:noFill/>
          <a:miter lim="800000"/>
          <a:headEnd/>
          <a:tailEnd/>
        </a:ln>
      </xdr:spPr>
    </xdr:sp>
    <xdr:clientData/>
  </xdr:twoCellAnchor>
  <xdr:twoCellAnchor editAs="oneCell">
    <xdr:from>
      <xdr:col>22</xdr:col>
      <xdr:colOff>180975</xdr:colOff>
      <xdr:row>47</xdr:row>
      <xdr:rowOff>0</xdr:rowOff>
    </xdr:from>
    <xdr:to>
      <xdr:col>23</xdr:col>
      <xdr:colOff>9525</xdr:colOff>
      <xdr:row>48</xdr:row>
      <xdr:rowOff>38100</xdr:rowOff>
    </xdr:to>
    <xdr:sp macro="" textlink="">
      <xdr:nvSpPr>
        <xdr:cNvPr id="25908" name="Text Box 343"/>
        <xdr:cNvSpPr txBox="1">
          <a:spLocks noChangeArrowheads="1"/>
        </xdr:cNvSpPr>
      </xdr:nvSpPr>
      <xdr:spPr bwMode="auto">
        <a:xfrm>
          <a:off x="8334375" y="9124950"/>
          <a:ext cx="76200" cy="200025"/>
        </a:xfrm>
        <a:prstGeom prst="rect">
          <a:avLst/>
        </a:prstGeom>
        <a:noFill/>
        <a:ln w="9525">
          <a:noFill/>
          <a:miter lim="800000"/>
          <a:headEnd/>
          <a:tailEnd/>
        </a:ln>
      </xdr:spPr>
    </xdr:sp>
    <xdr:clientData/>
  </xdr:twoCellAnchor>
  <xdr:twoCellAnchor editAs="oneCell">
    <xdr:from>
      <xdr:col>22</xdr:col>
      <xdr:colOff>180975</xdr:colOff>
      <xdr:row>47</xdr:row>
      <xdr:rowOff>0</xdr:rowOff>
    </xdr:from>
    <xdr:to>
      <xdr:col>23</xdr:col>
      <xdr:colOff>9525</xdr:colOff>
      <xdr:row>48</xdr:row>
      <xdr:rowOff>38100</xdr:rowOff>
    </xdr:to>
    <xdr:sp macro="" textlink="">
      <xdr:nvSpPr>
        <xdr:cNvPr id="25909" name="Text Box 344"/>
        <xdr:cNvSpPr txBox="1">
          <a:spLocks noChangeArrowheads="1"/>
        </xdr:cNvSpPr>
      </xdr:nvSpPr>
      <xdr:spPr bwMode="auto">
        <a:xfrm>
          <a:off x="8334375" y="9124950"/>
          <a:ext cx="76200" cy="200025"/>
        </a:xfrm>
        <a:prstGeom prst="rect">
          <a:avLst/>
        </a:prstGeom>
        <a:noFill/>
        <a:ln w="9525">
          <a:noFill/>
          <a:miter lim="800000"/>
          <a:headEnd/>
          <a:tailEnd/>
        </a:ln>
      </xdr:spPr>
    </xdr:sp>
    <xdr:clientData/>
  </xdr:twoCellAnchor>
  <xdr:twoCellAnchor editAs="oneCell">
    <xdr:from>
      <xdr:col>22</xdr:col>
      <xdr:colOff>180975</xdr:colOff>
      <xdr:row>47</xdr:row>
      <xdr:rowOff>0</xdr:rowOff>
    </xdr:from>
    <xdr:to>
      <xdr:col>23</xdr:col>
      <xdr:colOff>9525</xdr:colOff>
      <xdr:row>48</xdr:row>
      <xdr:rowOff>38100</xdr:rowOff>
    </xdr:to>
    <xdr:sp macro="" textlink="">
      <xdr:nvSpPr>
        <xdr:cNvPr id="25910" name="Text Box 345"/>
        <xdr:cNvSpPr txBox="1">
          <a:spLocks noChangeArrowheads="1"/>
        </xdr:cNvSpPr>
      </xdr:nvSpPr>
      <xdr:spPr bwMode="auto">
        <a:xfrm>
          <a:off x="8334375" y="9124950"/>
          <a:ext cx="76200" cy="200025"/>
        </a:xfrm>
        <a:prstGeom prst="rect">
          <a:avLst/>
        </a:prstGeom>
        <a:noFill/>
        <a:ln w="9525">
          <a:noFill/>
          <a:miter lim="800000"/>
          <a:headEnd/>
          <a:tailEnd/>
        </a:ln>
      </xdr:spPr>
    </xdr:sp>
    <xdr:clientData/>
  </xdr:twoCellAnchor>
  <xdr:twoCellAnchor editAs="oneCell">
    <xdr:from>
      <xdr:col>22</xdr:col>
      <xdr:colOff>180975</xdr:colOff>
      <xdr:row>47</xdr:row>
      <xdr:rowOff>0</xdr:rowOff>
    </xdr:from>
    <xdr:to>
      <xdr:col>23</xdr:col>
      <xdr:colOff>9525</xdr:colOff>
      <xdr:row>48</xdr:row>
      <xdr:rowOff>38100</xdr:rowOff>
    </xdr:to>
    <xdr:sp macro="" textlink="">
      <xdr:nvSpPr>
        <xdr:cNvPr id="25911" name="Text Box 346"/>
        <xdr:cNvSpPr txBox="1">
          <a:spLocks noChangeArrowheads="1"/>
        </xdr:cNvSpPr>
      </xdr:nvSpPr>
      <xdr:spPr bwMode="auto">
        <a:xfrm>
          <a:off x="8334375" y="9124950"/>
          <a:ext cx="76200" cy="200025"/>
        </a:xfrm>
        <a:prstGeom prst="rect">
          <a:avLst/>
        </a:prstGeom>
        <a:noFill/>
        <a:ln w="9525">
          <a:noFill/>
          <a:miter lim="800000"/>
          <a:headEnd/>
          <a:tailEnd/>
        </a:ln>
      </xdr:spPr>
    </xdr:sp>
    <xdr:clientData/>
  </xdr:twoCellAnchor>
  <xdr:twoCellAnchor editAs="oneCell">
    <xdr:from>
      <xdr:col>22</xdr:col>
      <xdr:colOff>180975</xdr:colOff>
      <xdr:row>47</xdr:row>
      <xdr:rowOff>0</xdr:rowOff>
    </xdr:from>
    <xdr:to>
      <xdr:col>23</xdr:col>
      <xdr:colOff>9525</xdr:colOff>
      <xdr:row>48</xdr:row>
      <xdr:rowOff>38100</xdr:rowOff>
    </xdr:to>
    <xdr:sp macro="" textlink="">
      <xdr:nvSpPr>
        <xdr:cNvPr id="25912" name="Text Box 347"/>
        <xdr:cNvSpPr txBox="1">
          <a:spLocks noChangeArrowheads="1"/>
        </xdr:cNvSpPr>
      </xdr:nvSpPr>
      <xdr:spPr bwMode="auto">
        <a:xfrm>
          <a:off x="8334375" y="9124950"/>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5913" name="Text Box 348"/>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5914" name="Text Box 349"/>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5915" name="Text Box 350"/>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5916" name="Text Box 351"/>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5917" name="Text Box 352"/>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5918" name="Text Box 353"/>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5919" name="Text Box 354"/>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5920" name="Text Box 355"/>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5921" name="Text Box 356"/>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5922" name="Text Box 357"/>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5923" name="Text Box 358"/>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5924" name="Text Box 359"/>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5925" name="Text Box 360"/>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5926" name="Text Box 361"/>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5927" name="Text Box 362"/>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5928" name="Text Box 363"/>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5929" name="Text Box 364"/>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5930" name="Text Box 365"/>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5931" name="Text Box 366"/>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5932" name="Text Box 367"/>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5933" name="Text Box 368"/>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5934" name="Text Box 369"/>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5935" name="Text Box 370"/>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5936" name="Text Box 371"/>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5937" name="Text Box 372"/>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5938" name="Text Box 373"/>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5939" name="Text Box 374"/>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5940" name="Text Box 375"/>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5941" name="Text Box 376"/>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5942" name="Text Box 377"/>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5943" name="Text Box 378"/>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5944" name="Text Box 379"/>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5945" name="Text Box 380"/>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5946" name="Text Box 381"/>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5947" name="Text Box 382"/>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5948" name="Text Box 383"/>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5949" name="Text Box 384"/>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5950" name="Text Box 385"/>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5951" name="Text Box 387"/>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5952" name="Text Box 388"/>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5953" name="Text Box 389"/>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5954" name="Text Box 390"/>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5955" name="Text Box 391"/>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5956" name="Text Box 392"/>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5957" name="Text Box 393"/>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5958" name="Text Box 394"/>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5959" name="Text Box 395"/>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5960" name="Text Box 396"/>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5961" name="Text Box 397"/>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5962" name="Text Box 399"/>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5963" name="Text Box 400"/>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5964" name="Text Box 401"/>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5965" name="Text Box 402"/>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5966" name="Text Box 403"/>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5967" name="Text Box 404"/>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5968" name="Text Box 405"/>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5969" name="Text Box 406"/>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5970" name="Text Box 407"/>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5971" name="Text Box 408"/>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5972" name="Text Box 409"/>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5973" name="Text Box 410"/>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5974" name="Text Box 411"/>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5975" name="Text Box 412"/>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5976" name="Text Box 413"/>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5977" name="Text Box 414"/>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5978" name="Text Box 415"/>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5979" name="Text Box 416"/>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5980" name="Text Box 417"/>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5981" name="Text Box 418"/>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5982" name="Text Box 419"/>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5983" name="Text Box 420"/>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5984" name="Text Box 421"/>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5985" name="Text Box 422"/>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5986" name="Text Box 423"/>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5987" name="Text Box 424"/>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5988" name="Text Box 425"/>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5989" name="Text Box 426"/>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5990" name="Text Box 427"/>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5991" name="Text Box 428"/>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5992" name="Text Box 429"/>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5993" name="Text Box 430"/>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5994" name="Text Box 431"/>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5995" name="Text Box 432"/>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5996" name="Text Box 433"/>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5997" name="Text Box 434"/>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5998" name="Text Box 435"/>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5999" name="Text Box 436"/>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6000" name="Text Box 437"/>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6001" name="Text Box 438"/>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6002" name="Text Box 439"/>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6003" name="Text Box 440"/>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6004" name="Text Box 441"/>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6005" name="Text Box 442"/>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6006" name="Text Box 443"/>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6007" name="Text Box 444"/>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6008" name="Text Box 445"/>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6009" name="Text Box 446"/>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6010" name="Text Box 447"/>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6011" name="Text Box 448"/>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6012" name="Text Box 449"/>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6013" name="Text Box 450"/>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6014" name="Text Box 451"/>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6015" name="Text Box 452"/>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6016" name="Text Box 453"/>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6017" name="Text Box 454"/>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6018" name="Text Box 455"/>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6019" name="Text Box 456"/>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6020" name="Text Box 457"/>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6021" name="Text Box 459"/>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6022" name="Text Box 460"/>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6023" name="Text Box 461"/>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6024" name="Text Box 462"/>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6025" name="Text Box 463"/>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6026" name="Text Box 464"/>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6027" name="Text Box 465"/>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6028" name="Text Box 466"/>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6029" name="Text Box 467"/>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6030" name="Text Box 468"/>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6031" name="Text Box 469"/>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6032" name="Text Box 470"/>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6033" name="Text Box 471"/>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6034" name="Text Box 472"/>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6035" name="Text Box 473"/>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6036" name="Text Box 474"/>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6037" name="Text Box 475"/>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6038" name="Text Box 476"/>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6039" name="Text Box 477"/>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6040" name="Text Box 478"/>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6041" name="Text Box 479"/>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6042" name="Text Box 480"/>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6043" name="Text Box 48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6044" name="Text Box 48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6045" name="Text Box 48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6046" name="Text Box 48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6047" name="Text Box 48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6048" name="Text Box 48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6049" name="Text Box 48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6050" name="Text Box 48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6051" name="Text Box 48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6052" name="Text Box 49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6053" name="Text Box 49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6054" name="Text Box 492"/>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6055" name="Text Box 493"/>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6056" name="Text Box 494"/>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6057" name="Text Box 495"/>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6058" name="Text Box 496"/>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6059" name="Text Box 497"/>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6060" name="Text Box 498"/>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6061" name="Text Box 499"/>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6062" name="Text Box 500"/>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6063" name="Text Box 501"/>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6064" name="Text Box 502"/>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6065" name="Text Box 50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6066" name="Text Box 50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6067" name="Text Box 50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6068" name="Text Box 50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6069" name="Text Box 50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6070" name="Text Box 50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6071" name="Text Box 50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6072" name="Text Box 51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6073" name="Text Box 51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6074" name="Text Box 51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6075" name="Text Box 51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6076" name="Text Box 514"/>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6077" name="Text Box 515"/>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6078" name="Text Box 516"/>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6079" name="Text Box 517"/>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6080" name="Text Box 518"/>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6081" name="Text Box 519"/>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6082" name="Text Box 520"/>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6083" name="Text Box 521"/>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6084" name="Text Box 522"/>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6085" name="Text Box 52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6086" name="Text Box 52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6087" name="Text Box 52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6088" name="Text Box 52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6089" name="Text Box 52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6090" name="Text Box 53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6091" name="Text Box 53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6092" name="Text Box 53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6093" name="Text Box 53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6094" name="Text Box 53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6095" name="Text Box 53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6096" name="Text Box 53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6097" name="Text Box 53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6098" name="Text Box 53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6099" name="Text Box 53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6100" name="Text Box 54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6101" name="Text Box 54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6102" name="Text Box 54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6103" name="Text Box 579"/>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6104" name="Text Box 580"/>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6105" name="Text Box 581"/>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6106" name="Text Box 582"/>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6107" name="Text Box 583"/>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6108" name="Text Box 584"/>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6109" name="Text Box 585"/>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6110" name="Text Box 586"/>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6111" name="Text Box 588"/>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6112" name="Text Box 589"/>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6113" name="Text Box 590"/>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6114" name="Text Box 591"/>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6115" name="Text Box 592"/>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6116" name="Text Box 593"/>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6117" name="Text Box 594"/>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6118" name="Text Box 595"/>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6119" name="Text Box 596"/>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6120" name="Text Box 597"/>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6121" name="Text Box 598"/>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6122" name="Text Box 599"/>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6123" name="Text Box 600"/>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6124" name="Text Box 601"/>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6125" name="Text Box 602"/>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6126" name="Text Box 603"/>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6127" name="Text Box 604"/>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6128" name="Text Box 605"/>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6129" name="Text Box 606"/>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6130" name="Text Box 607"/>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6131" name="Text Box 608"/>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6132" name="Text Box 609"/>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6133" name="Text Box 610"/>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6134" name="Text Box 611"/>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6135" name="Text Box 612"/>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6136" name="Text Box 613"/>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6137" name="Text Box 614"/>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6138" name="Text Box 615"/>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6139" name="Text Box 616"/>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6140" name="Text Box 617"/>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6141" name="Text Box 618"/>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6142" name="Text Box 619"/>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6143" name="Text Box 620"/>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6144" name="Text Box 621"/>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6145" name="Text Box 622"/>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6146" name="Text Box 623"/>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6147" name="Text Box 624"/>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6148" name="Text Box 625"/>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6149" name="Text Box 626"/>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6150" name="Text Box 627"/>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6151" name="Text Box 628"/>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6152" name="Text Box 629"/>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6153" name="Text Box 630"/>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6154" name="Text Box 631"/>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6155" name="Text Box 632"/>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6156" name="Text Box 633"/>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6157" name="Text Box 634"/>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6158" name="Text Box 635"/>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6159" name="Text Box 636"/>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6160" name="Text Box 637"/>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6161" name="Text Box 638"/>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6162" name="Text Box 639"/>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6163" name="Text Box 640"/>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6164" name="Text Box 641"/>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6165" name="Text Box 642"/>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6166" name="Text Box 643"/>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26167" name="Text Box 644"/>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26168" name="Text Box 645"/>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26169" name="Text Box 646"/>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26170" name="Text Box 647"/>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26171" name="Text Box 648"/>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26172" name="Text Box 649"/>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26173" name="Text Box 650"/>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26174" name="Text Box 651"/>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6175" name="Text Box 652"/>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6176" name="Text Box 653"/>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6177" name="Text Box 654"/>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6178" name="Text Box 655"/>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6179" name="Text Box 656"/>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6180" name="Text Box 657"/>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6181" name="Text Box 658"/>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6182" name="Text Box 659"/>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26183" name="Text Box 660"/>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26184" name="Text Box 661"/>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26185" name="Text Box 662"/>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26186" name="Text Box 663"/>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26187" name="Text Box 664"/>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26188" name="Text Box 665"/>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26189" name="Text Box 666"/>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6190" name="Text Box 668"/>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6191" name="Text Box 669"/>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6192" name="Text Box 670"/>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6193" name="Text Box 671"/>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6194" name="Text Box 672"/>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6195" name="Text Box 673"/>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6196" name="Text Box 674"/>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6197" name="Text Box 675"/>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26198" name="Text Box 676"/>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26199" name="Text Box 677"/>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26200" name="Text Box 678"/>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26201" name="Text Box 679"/>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26202" name="Text Box 680"/>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26203" name="Text Box 681"/>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26204" name="Text Box 682"/>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26205" name="Text Box 683"/>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6206" name="Text Box 684"/>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6207" name="Text Box 685"/>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6208" name="Text Box 686"/>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6209" name="Text Box 687"/>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6210" name="Text Box 688"/>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6211" name="Text Box 689"/>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6212" name="Text Box 690"/>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6213" name="Text Box 691"/>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26214" name="Text Box 692"/>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26215" name="Text Box 693"/>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26216" name="Text Box 694"/>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26217" name="Text Box 695"/>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26218" name="Text Box 696"/>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26219" name="Text Box 697"/>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26220" name="Text Box 698"/>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26221" name="Text Box 699"/>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6222" name="Text Box 700"/>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6223" name="Text Box 701"/>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6224" name="Text Box 702"/>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6225" name="Text Box 703"/>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6226" name="Text Box 704"/>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6227" name="Text Box 705"/>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6228" name="Text Box 706"/>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6229" name="Text Box 707"/>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26230" name="Text Box 708"/>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26231" name="Text Box 709"/>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26232" name="Text Box 710"/>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26233" name="Text Box 711"/>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26234" name="Text Box 712"/>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26235" name="Text Box 713"/>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26236" name="Text Box 714"/>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26237" name="Text Box 715"/>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6238" name="Text Box 716"/>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6239" name="Text Box 717"/>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6240" name="Text Box 718"/>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6241" name="Text Box 719"/>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6242" name="Text Box 720"/>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6243" name="Text Box 721"/>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6244" name="Text Box 722"/>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6245" name="Text Box 723"/>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26246" name="Text Box 724"/>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26247" name="Text Box 725"/>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26248" name="Text Box 726"/>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26249" name="Text Box 727"/>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26250" name="Text Box 728"/>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26251" name="Text Box 729"/>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26252" name="Text Box 730"/>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26253" name="Text Box 731"/>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6254" name="Text Box 732"/>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6255" name="Text Box 733"/>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6256" name="Text Box 734"/>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6257" name="Text Box 735"/>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6258" name="Text Box 736"/>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6259" name="Text Box 737"/>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6260" name="Text Box 738"/>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6261" name="Text Box 739"/>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26262" name="Text Box 740"/>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26263" name="Text Box 741"/>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26264" name="Text Box 742"/>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26265" name="Text Box 743"/>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26266" name="Text Box 744"/>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26267" name="Text Box 745"/>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26268" name="Text Box 746"/>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26269" name="Text Box 747"/>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6270" name="Text Box 748"/>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6271" name="Text Box 749"/>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6272" name="Text Box 750"/>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6273" name="Text Box 751"/>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6274" name="Text Box 752"/>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6275" name="Text Box 753"/>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6276" name="Text Box 754"/>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6277" name="Text Box 755"/>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26278" name="Text Box 756"/>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26279" name="Text Box 757"/>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26280" name="Text Box 758"/>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26281" name="Text Box 759"/>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26282" name="Text Box 760"/>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26283" name="Text Box 761"/>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26284" name="Text Box 762"/>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26285" name="Text Box 763"/>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5</xdr:col>
      <xdr:colOff>180975</xdr:colOff>
      <xdr:row>68</xdr:row>
      <xdr:rowOff>0</xdr:rowOff>
    </xdr:from>
    <xdr:to>
      <xdr:col>5</xdr:col>
      <xdr:colOff>257175</xdr:colOff>
      <xdr:row>69</xdr:row>
      <xdr:rowOff>57150</xdr:rowOff>
    </xdr:to>
    <xdr:sp macro="" textlink="">
      <xdr:nvSpPr>
        <xdr:cNvPr id="26286" name="Text Box 764"/>
        <xdr:cNvSpPr txBox="1">
          <a:spLocks noChangeArrowheads="1"/>
        </xdr:cNvSpPr>
      </xdr:nvSpPr>
      <xdr:spPr bwMode="auto">
        <a:xfrm>
          <a:off x="3067050" y="12296775"/>
          <a:ext cx="76200" cy="200025"/>
        </a:xfrm>
        <a:prstGeom prst="rect">
          <a:avLst/>
        </a:prstGeom>
        <a:noFill/>
        <a:ln w="9525">
          <a:noFill/>
          <a:miter lim="800000"/>
          <a:headEnd/>
          <a:tailEnd/>
        </a:ln>
      </xdr:spPr>
    </xdr:sp>
    <xdr:clientData/>
  </xdr:twoCellAnchor>
  <xdr:twoCellAnchor editAs="oneCell">
    <xdr:from>
      <xdr:col>5</xdr:col>
      <xdr:colOff>180975</xdr:colOff>
      <xdr:row>68</xdr:row>
      <xdr:rowOff>0</xdr:rowOff>
    </xdr:from>
    <xdr:to>
      <xdr:col>5</xdr:col>
      <xdr:colOff>257175</xdr:colOff>
      <xdr:row>69</xdr:row>
      <xdr:rowOff>57150</xdr:rowOff>
    </xdr:to>
    <xdr:sp macro="" textlink="">
      <xdr:nvSpPr>
        <xdr:cNvPr id="26287" name="Text Box 765"/>
        <xdr:cNvSpPr txBox="1">
          <a:spLocks noChangeArrowheads="1"/>
        </xdr:cNvSpPr>
      </xdr:nvSpPr>
      <xdr:spPr bwMode="auto">
        <a:xfrm>
          <a:off x="3067050" y="12296775"/>
          <a:ext cx="76200" cy="200025"/>
        </a:xfrm>
        <a:prstGeom prst="rect">
          <a:avLst/>
        </a:prstGeom>
        <a:noFill/>
        <a:ln w="9525">
          <a:noFill/>
          <a:miter lim="800000"/>
          <a:headEnd/>
          <a:tailEnd/>
        </a:ln>
      </xdr:spPr>
    </xdr:sp>
    <xdr:clientData/>
  </xdr:twoCellAnchor>
  <xdr:twoCellAnchor editAs="oneCell">
    <xdr:from>
      <xdr:col>5</xdr:col>
      <xdr:colOff>180975</xdr:colOff>
      <xdr:row>68</xdr:row>
      <xdr:rowOff>0</xdr:rowOff>
    </xdr:from>
    <xdr:to>
      <xdr:col>5</xdr:col>
      <xdr:colOff>257175</xdr:colOff>
      <xdr:row>69</xdr:row>
      <xdr:rowOff>57150</xdr:rowOff>
    </xdr:to>
    <xdr:sp macro="" textlink="">
      <xdr:nvSpPr>
        <xdr:cNvPr id="26288" name="Text Box 766"/>
        <xdr:cNvSpPr txBox="1">
          <a:spLocks noChangeArrowheads="1"/>
        </xdr:cNvSpPr>
      </xdr:nvSpPr>
      <xdr:spPr bwMode="auto">
        <a:xfrm>
          <a:off x="3067050" y="12296775"/>
          <a:ext cx="76200" cy="200025"/>
        </a:xfrm>
        <a:prstGeom prst="rect">
          <a:avLst/>
        </a:prstGeom>
        <a:noFill/>
        <a:ln w="9525">
          <a:noFill/>
          <a:miter lim="800000"/>
          <a:headEnd/>
          <a:tailEnd/>
        </a:ln>
      </xdr:spPr>
    </xdr:sp>
    <xdr:clientData/>
  </xdr:twoCellAnchor>
  <xdr:twoCellAnchor editAs="oneCell">
    <xdr:from>
      <xdr:col>5</xdr:col>
      <xdr:colOff>180975</xdr:colOff>
      <xdr:row>68</xdr:row>
      <xdr:rowOff>0</xdr:rowOff>
    </xdr:from>
    <xdr:to>
      <xdr:col>5</xdr:col>
      <xdr:colOff>257175</xdr:colOff>
      <xdr:row>69</xdr:row>
      <xdr:rowOff>57150</xdr:rowOff>
    </xdr:to>
    <xdr:sp macro="" textlink="">
      <xdr:nvSpPr>
        <xdr:cNvPr id="26289" name="Text Box 767"/>
        <xdr:cNvSpPr txBox="1">
          <a:spLocks noChangeArrowheads="1"/>
        </xdr:cNvSpPr>
      </xdr:nvSpPr>
      <xdr:spPr bwMode="auto">
        <a:xfrm>
          <a:off x="3067050" y="12296775"/>
          <a:ext cx="76200" cy="200025"/>
        </a:xfrm>
        <a:prstGeom prst="rect">
          <a:avLst/>
        </a:prstGeom>
        <a:noFill/>
        <a:ln w="9525">
          <a:noFill/>
          <a:miter lim="800000"/>
          <a:headEnd/>
          <a:tailEnd/>
        </a:ln>
      </xdr:spPr>
    </xdr:sp>
    <xdr:clientData/>
  </xdr:twoCellAnchor>
  <xdr:twoCellAnchor editAs="oneCell">
    <xdr:from>
      <xdr:col>5</xdr:col>
      <xdr:colOff>180975</xdr:colOff>
      <xdr:row>68</xdr:row>
      <xdr:rowOff>0</xdr:rowOff>
    </xdr:from>
    <xdr:to>
      <xdr:col>5</xdr:col>
      <xdr:colOff>257175</xdr:colOff>
      <xdr:row>69</xdr:row>
      <xdr:rowOff>57150</xdr:rowOff>
    </xdr:to>
    <xdr:sp macro="" textlink="">
      <xdr:nvSpPr>
        <xdr:cNvPr id="26290" name="Text Box 768"/>
        <xdr:cNvSpPr txBox="1">
          <a:spLocks noChangeArrowheads="1"/>
        </xdr:cNvSpPr>
      </xdr:nvSpPr>
      <xdr:spPr bwMode="auto">
        <a:xfrm>
          <a:off x="3067050" y="12296775"/>
          <a:ext cx="76200" cy="200025"/>
        </a:xfrm>
        <a:prstGeom prst="rect">
          <a:avLst/>
        </a:prstGeom>
        <a:noFill/>
        <a:ln w="9525">
          <a:noFill/>
          <a:miter lim="800000"/>
          <a:headEnd/>
          <a:tailEnd/>
        </a:ln>
      </xdr:spPr>
    </xdr:sp>
    <xdr:clientData/>
  </xdr:twoCellAnchor>
  <xdr:twoCellAnchor editAs="oneCell">
    <xdr:from>
      <xdr:col>5</xdr:col>
      <xdr:colOff>180975</xdr:colOff>
      <xdr:row>68</xdr:row>
      <xdr:rowOff>0</xdr:rowOff>
    </xdr:from>
    <xdr:to>
      <xdr:col>5</xdr:col>
      <xdr:colOff>257175</xdr:colOff>
      <xdr:row>69</xdr:row>
      <xdr:rowOff>57150</xdr:rowOff>
    </xdr:to>
    <xdr:sp macro="" textlink="">
      <xdr:nvSpPr>
        <xdr:cNvPr id="26291" name="Text Box 769"/>
        <xdr:cNvSpPr txBox="1">
          <a:spLocks noChangeArrowheads="1"/>
        </xdr:cNvSpPr>
      </xdr:nvSpPr>
      <xdr:spPr bwMode="auto">
        <a:xfrm>
          <a:off x="3067050" y="12296775"/>
          <a:ext cx="76200" cy="200025"/>
        </a:xfrm>
        <a:prstGeom prst="rect">
          <a:avLst/>
        </a:prstGeom>
        <a:noFill/>
        <a:ln w="9525">
          <a:noFill/>
          <a:miter lim="800000"/>
          <a:headEnd/>
          <a:tailEnd/>
        </a:ln>
      </xdr:spPr>
    </xdr:sp>
    <xdr:clientData/>
  </xdr:twoCellAnchor>
  <xdr:twoCellAnchor editAs="oneCell">
    <xdr:from>
      <xdr:col>5</xdr:col>
      <xdr:colOff>180975</xdr:colOff>
      <xdr:row>68</xdr:row>
      <xdr:rowOff>0</xdr:rowOff>
    </xdr:from>
    <xdr:to>
      <xdr:col>5</xdr:col>
      <xdr:colOff>257175</xdr:colOff>
      <xdr:row>69</xdr:row>
      <xdr:rowOff>57150</xdr:rowOff>
    </xdr:to>
    <xdr:sp macro="" textlink="">
      <xdr:nvSpPr>
        <xdr:cNvPr id="26292" name="Text Box 770"/>
        <xdr:cNvSpPr txBox="1">
          <a:spLocks noChangeArrowheads="1"/>
        </xdr:cNvSpPr>
      </xdr:nvSpPr>
      <xdr:spPr bwMode="auto">
        <a:xfrm>
          <a:off x="3067050" y="12296775"/>
          <a:ext cx="76200" cy="200025"/>
        </a:xfrm>
        <a:prstGeom prst="rect">
          <a:avLst/>
        </a:prstGeom>
        <a:noFill/>
        <a:ln w="9525">
          <a:noFill/>
          <a:miter lim="800000"/>
          <a:headEnd/>
          <a:tailEnd/>
        </a:ln>
      </xdr:spPr>
    </xdr:sp>
    <xdr:clientData/>
  </xdr:twoCellAnchor>
  <xdr:twoCellAnchor editAs="oneCell">
    <xdr:from>
      <xdr:col>5</xdr:col>
      <xdr:colOff>180975</xdr:colOff>
      <xdr:row>68</xdr:row>
      <xdr:rowOff>0</xdr:rowOff>
    </xdr:from>
    <xdr:to>
      <xdr:col>5</xdr:col>
      <xdr:colOff>257175</xdr:colOff>
      <xdr:row>69</xdr:row>
      <xdr:rowOff>57150</xdr:rowOff>
    </xdr:to>
    <xdr:sp macro="" textlink="">
      <xdr:nvSpPr>
        <xdr:cNvPr id="26293" name="Text Box 771"/>
        <xdr:cNvSpPr txBox="1">
          <a:spLocks noChangeArrowheads="1"/>
        </xdr:cNvSpPr>
      </xdr:nvSpPr>
      <xdr:spPr bwMode="auto">
        <a:xfrm>
          <a:off x="3067050"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26294" name="Text Box 772"/>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26295" name="Text Box 773"/>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26296" name="Text Box 774"/>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26297" name="Text Box 775"/>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26298" name="Text Box 776"/>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26299" name="Text Box 777"/>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26300" name="Text Box 778"/>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26301" name="Text Box 779"/>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5</xdr:col>
      <xdr:colOff>180975</xdr:colOff>
      <xdr:row>69</xdr:row>
      <xdr:rowOff>0</xdr:rowOff>
    </xdr:from>
    <xdr:to>
      <xdr:col>5</xdr:col>
      <xdr:colOff>257175</xdr:colOff>
      <xdr:row>70</xdr:row>
      <xdr:rowOff>28575</xdr:rowOff>
    </xdr:to>
    <xdr:sp macro="" textlink="">
      <xdr:nvSpPr>
        <xdr:cNvPr id="26302" name="Text Box 780"/>
        <xdr:cNvSpPr txBox="1">
          <a:spLocks noChangeArrowheads="1"/>
        </xdr:cNvSpPr>
      </xdr:nvSpPr>
      <xdr:spPr bwMode="auto">
        <a:xfrm>
          <a:off x="3067050" y="12439650"/>
          <a:ext cx="76200" cy="200025"/>
        </a:xfrm>
        <a:prstGeom prst="rect">
          <a:avLst/>
        </a:prstGeom>
        <a:noFill/>
        <a:ln w="9525">
          <a:noFill/>
          <a:miter lim="800000"/>
          <a:headEnd/>
          <a:tailEnd/>
        </a:ln>
      </xdr:spPr>
    </xdr:sp>
    <xdr:clientData/>
  </xdr:twoCellAnchor>
  <xdr:twoCellAnchor editAs="oneCell">
    <xdr:from>
      <xdr:col>5</xdr:col>
      <xdr:colOff>180975</xdr:colOff>
      <xdr:row>69</xdr:row>
      <xdr:rowOff>0</xdr:rowOff>
    </xdr:from>
    <xdr:to>
      <xdr:col>5</xdr:col>
      <xdr:colOff>257175</xdr:colOff>
      <xdr:row>70</xdr:row>
      <xdr:rowOff>28575</xdr:rowOff>
    </xdr:to>
    <xdr:sp macro="" textlink="">
      <xdr:nvSpPr>
        <xdr:cNvPr id="26303" name="Text Box 781"/>
        <xdr:cNvSpPr txBox="1">
          <a:spLocks noChangeArrowheads="1"/>
        </xdr:cNvSpPr>
      </xdr:nvSpPr>
      <xdr:spPr bwMode="auto">
        <a:xfrm>
          <a:off x="3067050" y="12439650"/>
          <a:ext cx="76200" cy="200025"/>
        </a:xfrm>
        <a:prstGeom prst="rect">
          <a:avLst/>
        </a:prstGeom>
        <a:noFill/>
        <a:ln w="9525">
          <a:noFill/>
          <a:miter lim="800000"/>
          <a:headEnd/>
          <a:tailEnd/>
        </a:ln>
      </xdr:spPr>
    </xdr:sp>
    <xdr:clientData/>
  </xdr:twoCellAnchor>
  <xdr:twoCellAnchor editAs="oneCell">
    <xdr:from>
      <xdr:col>5</xdr:col>
      <xdr:colOff>180975</xdr:colOff>
      <xdr:row>69</xdr:row>
      <xdr:rowOff>0</xdr:rowOff>
    </xdr:from>
    <xdr:to>
      <xdr:col>5</xdr:col>
      <xdr:colOff>257175</xdr:colOff>
      <xdr:row>70</xdr:row>
      <xdr:rowOff>28575</xdr:rowOff>
    </xdr:to>
    <xdr:sp macro="" textlink="">
      <xdr:nvSpPr>
        <xdr:cNvPr id="26304" name="Text Box 782"/>
        <xdr:cNvSpPr txBox="1">
          <a:spLocks noChangeArrowheads="1"/>
        </xdr:cNvSpPr>
      </xdr:nvSpPr>
      <xdr:spPr bwMode="auto">
        <a:xfrm>
          <a:off x="3067050" y="12439650"/>
          <a:ext cx="76200" cy="200025"/>
        </a:xfrm>
        <a:prstGeom prst="rect">
          <a:avLst/>
        </a:prstGeom>
        <a:noFill/>
        <a:ln w="9525">
          <a:noFill/>
          <a:miter lim="800000"/>
          <a:headEnd/>
          <a:tailEnd/>
        </a:ln>
      </xdr:spPr>
    </xdr:sp>
    <xdr:clientData/>
  </xdr:twoCellAnchor>
  <xdr:twoCellAnchor editAs="oneCell">
    <xdr:from>
      <xdr:col>5</xdr:col>
      <xdr:colOff>180975</xdr:colOff>
      <xdr:row>69</xdr:row>
      <xdr:rowOff>0</xdr:rowOff>
    </xdr:from>
    <xdr:to>
      <xdr:col>5</xdr:col>
      <xdr:colOff>257175</xdr:colOff>
      <xdr:row>70</xdr:row>
      <xdr:rowOff>28575</xdr:rowOff>
    </xdr:to>
    <xdr:sp macro="" textlink="">
      <xdr:nvSpPr>
        <xdr:cNvPr id="26305" name="Text Box 783"/>
        <xdr:cNvSpPr txBox="1">
          <a:spLocks noChangeArrowheads="1"/>
        </xdr:cNvSpPr>
      </xdr:nvSpPr>
      <xdr:spPr bwMode="auto">
        <a:xfrm>
          <a:off x="3067050" y="12439650"/>
          <a:ext cx="76200" cy="200025"/>
        </a:xfrm>
        <a:prstGeom prst="rect">
          <a:avLst/>
        </a:prstGeom>
        <a:noFill/>
        <a:ln w="9525">
          <a:noFill/>
          <a:miter lim="800000"/>
          <a:headEnd/>
          <a:tailEnd/>
        </a:ln>
      </xdr:spPr>
    </xdr:sp>
    <xdr:clientData/>
  </xdr:twoCellAnchor>
  <xdr:twoCellAnchor editAs="oneCell">
    <xdr:from>
      <xdr:col>5</xdr:col>
      <xdr:colOff>180975</xdr:colOff>
      <xdr:row>69</xdr:row>
      <xdr:rowOff>0</xdr:rowOff>
    </xdr:from>
    <xdr:to>
      <xdr:col>5</xdr:col>
      <xdr:colOff>257175</xdr:colOff>
      <xdr:row>70</xdr:row>
      <xdr:rowOff>28575</xdr:rowOff>
    </xdr:to>
    <xdr:sp macro="" textlink="">
      <xdr:nvSpPr>
        <xdr:cNvPr id="26306" name="Text Box 784"/>
        <xdr:cNvSpPr txBox="1">
          <a:spLocks noChangeArrowheads="1"/>
        </xdr:cNvSpPr>
      </xdr:nvSpPr>
      <xdr:spPr bwMode="auto">
        <a:xfrm>
          <a:off x="3067050" y="12439650"/>
          <a:ext cx="76200" cy="200025"/>
        </a:xfrm>
        <a:prstGeom prst="rect">
          <a:avLst/>
        </a:prstGeom>
        <a:noFill/>
        <a:ln w="9525">
          <a:noFill/>
          <a:miter lim="800000"/>
          <a:headEnd/>
          <a:tailEnd/>
        </a:ln>
      </xdr:spPr>
    </xdr:sp>
    <xdr:clientData/>
  </xdr:twoCellAnchor>
  <xdr:twoCellAnchor editAs="oneCell">
    <xdr:from>
      <xdr:col>5</xdr:col>
      <xdr:colOff>180975</xdr:colOff>
      <xdr:row>69</xdr:row>
      <xdr:rowOff>0</xdr:rowOff>
    </xdr:from>
    <xdr:to>
      <xdr:col>5</xdr:col>
      <xdr:colOff>257175</xdr:colOff>
      <xdr:row>70</xdr:row>
      <xdr:rowOff>28575</xdr:rowOff>
    </xdr:to>
    <xdr:sp macro="" textlink="">
      <xdr:nvSpPr>
        <xdr:cNvPr id="26307" name="Text Box 785"/>
        <xdr:cNvSpPr txBox="1">
          <a:spLocks noChangeArrowheads="1"/>
        </xdr:cNvSpPr>
      </xdr:nvSpPr>
      <xdr:spPr bwMode="auto">
        <a:xfrm>
          <a:off x="3067050" y="12439650"/>
          <a:ext cx="76200" cy="200025"/>
        </a:xfrm>
        <a:prstGeom prst="rect">
          <a:avLst/>
        </a:prstGeom>
        <a:noFill/>
        <a:ln w="9525">
          <a:noFill/>
          <a:miter lim="800000"/>
          <a:headEnd/>
          <a:tailEnd/>
        </a:ln>
      </xdr:spPr>
    </xdr:sp>
    <xdr:clientData/>
  </xdr:twoCellAnchor>
  <xdr:twoCellAnchor editAs="oneCell">
    <xdr:from>
      <xdr:col>5</xdr:col>
      <xdr:colOff>180975</xdr:colOff>
      <xdr:row>69</xdr:row>
      <xdr:rowOff>0</xdr:rowOff>
    </xdr:from>
    <xdr:to>
      <xdr:col>5</xdr:col>
      <xdr:colOff>257175</xdr:colOff>
      <xdr:row>70</xdr:row>
      <xdr:rowOff>28575</xdr:rowOff>
    </xdr:to>
    <xdr:sp macro="" textlink="">
      <xdr:nvSpPr>
        <xdr:cNvPr id="26308" name="Text Box 786"/>
        <xdr:cNvSpPr txBox="1">
          <a:spLocks noChangeArrowheads="1"/>
        </xdr:cNvSpPr>
      </xdr:nvSpPr>
      <xdr:spPr bwMode="auto">
        <a:xfrm>
          <a:off x="3067050" y="12439650"/>
          <a:ext cx="76200" cy="200025"/>
        </a:xfrm>
        <a:prstGeom prst="rect">
          <a:avLst/>
        </a:prstGeom>
        <a:noFill/>
        <a:ln w="9525">
          <a:noFill/>
          <a:miter lim="800000"/>
          <a:headEnd/>
          <a:tailEnd/>
        </a:ln>
      </xdr:spPr>
    </xdr:sp>
    <xdr:clientData/>
  </xdr:twoCellAnchor>
  <xdr:twoCellAnchor editAs="oneCell">
    <xdr:from>
      <xdr:col>5</xdr:col>
      <xdr:colOff>180975</xdr:colOff>
      <xdr:row>69</xdr:row>
      <xdr:rowOff>0</xdr:rowOff>
    </xdr:from>
    <xdr:to>
      <xdr:col>5</xdr:col>
      <xdr:colOff>257175</xdr:colOff>
      <xdr:row>70</xdr:row>
      <xdr:rowOff>28575</xdr:rowOff>
    </xdr:to>
    <xdr:sp macro="" textlink="">
      <xdr:nvSpPr>
        <xdr:cNvPr id="26309" name="Text Box 787"/>
        <xdr:cNvSpPr txBox="1">
          <a:spLocks noChangeArrowheads="1"/>
        </xdr:cNvSpPr>
      </xdr:nvSpPr>
      <xdr:spPr bwMode="auto">
        <a:xfrm>
          <a:off x="3067050"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26310" name="Text Box 788"/>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26311" name="Text Box 789"/>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26312" name="Text Box 790"/>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26313" name="Text Box 791"/>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26314" name="Text Box 792"/>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26315" name="Text Box 793"/>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26316" name="Text Box 794"/>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26317" name="Text Box 795"/>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26318" name="Text Box 796"/>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26319" name="Text Box 797"/>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26320" name="Text Box 798"/>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26321" name="Text Box 799"/>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26322" name="Text Box 800"/>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26323" name="Text Box 801"/>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26324" name="Text Box 802"/>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26325" name="Text Box 803"/>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26326" name="Text Box 804"/>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26327" name="Text Box 805"/>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26328" name="Text Box 806"/>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26329" name="Text Box 807"/>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26330" name="Text Box 808"/>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26331" name="Text Box 809"/>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26332" name="Text Box 810"/>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26333" name="Text Box 811"/>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26334" name="Text Box 812"/>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26335" name="Text Box 813"/>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26336" name="Text Box 814"/>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26337" name="Text Box 815"/>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26338" name="Text Box 816"/>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26339" name="Text Box 817"/>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26340" name="Text Box 818"/>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26341" name="Text Box 819"/>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26342" name="Text Box 820"/>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26343" name="Text Box 821"/>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26344" name="Text Box 822"/>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26345" name="Text Box 823"/>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26346" name="Text Box 824"/>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26347" name="Text Box 825"/>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26348" name="Text Box 826"/>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26349" name="Text Box 827"/>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26350" name="Text Box 828"/>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26351" name="Text Box 829"/>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26352" name="Text Box 830"/>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26353" name="Text Box 831"/>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26354" name="Text Box 832"/>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26355" name="Text Box 833"/>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26356" name="Text Box 834"/>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26357" name="Text Box 835"/>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26358" name="Text Box 83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26359" name="Text Box 83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26360" name="Text Box 83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26361" name="Text Box 83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26362" name="Text Box 84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26363" name="Text Box 84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26364" name="Text Box 84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26365" name="Text Box 84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26366" name="Text Box 844"/>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26367" name="Text Box 845"/>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26368" name="Text Box 846"/>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26369" name="Text Box 847"/>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26370" name="Text Box 848"/>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26371" name="Text Box 849"/>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26372" name="Text Box 850"/>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26373" name="Text Box 851"/>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26374" name="Text Box 85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26375" name="Text Box 85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26376" name="Text Box 85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26377" name="Text Box 85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26378" name="Text Box 85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26379" name="Text Box 85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26380" name="Text Box 85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26381" name="Text Box 85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26382" name="Text Box 860"/>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26383" name="Text Box 861"/>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26384" name="Text Box 862"/>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26385" name="Text Box 863"/>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26386" name="Text Box 864"/>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26387" name="Text Box 865"/>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26388" name="Text Box 866"/>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26389" name="Text Box 86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26390" name="Text Box 86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26391" name="Text Box 87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26392" name="Text Box 87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26393" name="Text Box 87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26394" name="Text Box 87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26395" name="Text Box 87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26396" name="Text Box 87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26397" name="Text Box 876"/>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26398" name="Text Box 877"/>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26399" name="Text Box 878"/>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26400" name="Text Box 879"/>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26401" name="Text Box 880"/>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26402" name="Text Box 881"/>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26403" name="Text Box 882"/>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26404" name="Text Box 883"/>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26405" name="Text Box 884"/>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26406" name="Text Box 885"/>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26407" name="Text Box 886"/>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26408" name="Text Box 887"/>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26409" name="Text Box 888"/>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26410" name="Text Box 889"/>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26411" name="Text Box 890"/>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26412" name="Text Box 891"/>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26413" name="Text Box 892"/>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26414" name="Text Box 893"/>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26415" name="Text Box 894"/>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26416" name="Text Box 895"/>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26417" name="Text Box 897"/>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26418" name="Text Box 898"/>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26419" name="Text Box 899"/>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26420" name="Text Box 900"/>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26421" name="Text Box 901"/>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26422" name="Text Box 902"/>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26423" name="Text Box 903"/>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26424" name="Text Box 904"/>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26425" name="Text Box 905"/>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26426" name="Text Box 906"/>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26427" name="Text Box 907"/>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26428" name="Text Box 908"/>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26429" name="Text Box 909"/>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26430" name="Text Box 910"/>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26431" name="Text Box 911"/>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26432" name="Text Box 912"/>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26433" name="Text Box 913"/>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26434" name="Text Box 914"/>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26435" name="Text Box 915"/>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26436" name="Text Box 916"/>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26437" name="Text Box 917"/>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26438" name="Text Box 918"/>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26439" name="Text Box 919"/>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26440" name="Text Box 920"/>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26441" name="Text Box 921"/>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26442" name="Text Box 922"/>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26443" name="Text Box 923"/>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26444" name="Text Box 924"/>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26445" name="Text Box 925"/>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26446" name="Text Box 926"/>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26447" name="Text Box 927"/>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26448" name="Text Box 928"/>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26449" name="Text Box 929"/>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26450" name="Text Box 930"/>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26451" name="Text Box 931"/>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26452" name="Text Box 932"/>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26453" name="Text Box 933"/>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26454" name="Text Box 934"/>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26455" name="Text Box 935"/>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26456" name="Text Box 936"/>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26457" name="Text Box 937"/>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26458" name="Text Box 938"/>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26459" name="Text Box 939"/>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26460" name="Text Box 940"/>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26461" name="Text Box 941"/>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26462" name="Text Box 942"/>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26463" name="Text Box 943"/>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26464" name="Text Box 944"/>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26465" name="Text Box 946"/>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26466" name="Text Box 947"/>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26467" name="Text Box 948"/>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26468" name="Text Box 949"/>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26469" name="Text Box 950"/>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26470" name="Text Box 951"/>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26471" name="Text Box 952"/>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26472" name="Text Box 953"/>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26473" name="Text Box 954"/>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26474" name="Text Box 955"/>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26475" name="Text Box 956"/>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26476" name="Text Box 957"/>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26477" name="Text Box 958"/>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26478" name="Text Box 959"/>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26479" name="Text Box 960"/>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26480" name="Text Box 961"/>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26481" name="Text Box 962"/>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26482" name="Text Box 963"/>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26483" name="Text Box 964"/>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26484" name="Text Box 965"/>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26485" name="Text Box 966"/>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26486" name="Text Box 967"/>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26487" name="Text Box 968"/>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26488" name="Text Box 969"/>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26489" name="Text Box 970"/>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26490" name="Text Box 971"/>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26491" name="Text Box 972"/>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26492" name="Text Box 973"/>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26493" name="Text Box 974"/>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26494" name="Text Box 975"/>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26495" name="Text Box 976"/>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26496" name="Text Box 977"/>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26497" name="Text Box 978"/>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26498" name="Text Box 979"/>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26499" name="Text Box 980"/>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26500" name="Text Box 981"/>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26501" name="Text Box 982"/>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26502" name="Text Box 983"/>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26503" name="Text Box 984"/>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26504" name="Text Box 985"/>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26505" name="Text Box 986"/>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26506" name="Text Box 987"/>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26507" name="Text Box 988"/>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26508" name="Text Box 989"/>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26509" name="Text Box 990"/>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26510" name="Text Box 991"/>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26511" name="Text Box 992"/>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26512" name="Text Box 993"/>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26513" name="Text Box 994"/>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26514" name="Text Box 995"/>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26515" name="Text Box 996"/>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26516" name="Text Box 997"/>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26517" name="Text Box 998"/>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26518" name="Text Box 999"/>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26519" name="Text Box 1000"/>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26520" name="Text Box 1001"/>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26521" name="Text Box 1002"/>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26522" name="Text Box 1003"/>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26523" name="Text Box 1004"/>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26524" name="Text Box 1005"/>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26525" name="Text Box 1006"/>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26526" name="Text Box 1007"/>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26527" name="Text Box 1008"/>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26528" name="Text Box 1009"/>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26529" name="Text Box 1010"/>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26530" name="Text Box 1011"/>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26531" name="Text Box 1012"/>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26532" name="Text Box 1013"/>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26533" name="Text Box 1014"/>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26534" name="Text Box 1015"/>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26535" name="Text Box 1016"/>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26536" name="Text Box 1017"/>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26537" name="Text Box 1018"/>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26538" name="Text Box 1019"/>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26539" name="Text Box 1020"/>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26540" name="Text Box 1021"/>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26541" name="Text Box 1022"/>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26542" name="Text Box 1023"/>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26543" name="Text Box 1024"/>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26544" name="Text Box 1025"/>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26545" name="Text Box 1026"/>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26546" name="Text Box 1027"/>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26547" name="Text Box 1028"/>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26548" name="Text Box 1029"/>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26549" name="Text Box 1030"/>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26550" name="Text Box 1032"/>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26551" name="Text Box 1033"/>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26552" name="Text Box 1034"/>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26553" name="Text Box 1035"/>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26554" name="Text Box 1036"/>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26555" name="Text Box 1037"/>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26556" name="Text Box 1038"/>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26557" name="Text Box 1039"/>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26558" name="Text Box 1040"/>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26559" name="Text Box 1041"/>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33</xdr:row>
      <xdr:rowOff>0</xdr:rowOff>
    </xdr:from>
    <xdr:to>
      <xdr:col>11</xdr:col>
      <xdr:colOff>9525</xdr:colOff>
      <xdr:row>34</xdr:row>
      <xdr:rowOff>57150</xdr:rowOff>
    </xdr:to>
    <xdr:sp macro="" textlink="">
      <xdr:nvSpPr>
        <xdr:cNvPr id="26560" name="Text Box 1042"/>
        <xdr:cNvSpPr txBox="1">
          <a:spLocks noChangeArrowheads="1"/>
        </xdr:cNvSpPr>
      </xdr:nvSpPr>
      <xdr:spPr bwMode="auto">
        <a:xfrm>
          <a:off x="5362575" y="6991350"/>
          <a:ext cx="76200" cy="200025"/>
        </a:xfrm>
        <a:prstGeom prst="rect">
          <a:avLst/>
        </a:prstGeom>
        <a:noFill/>
        <a:ln w="9525">
          <a:noFill/>
          <a:miter lim="800000"/>
          <a:headEnd/>
          <a:tailEnd/>
        </a:ln>
      </xdr:spPr>
    </xdr:sp>
    <xdr:clientData/>
  </xdr:twoCellAnchor>
  <xdr:twoCellAnchor editAs="oneCell">
    <xdr:from>
      <xdr:col>10</xdr:col>
      <xdr:colOff>180975</xdr:colOff>
      <xdr:row>33</xdr:row>
      <xdr:rowOff>0</xdr:rowOff>
    </xdr:from>
    <xdr:to>
      <xdr:col>11</xdr:col>
      <xdr:colOff>9525</xdr:colOff>
      <xdr:row>34</xdr:row>
      <xdr:rowOff>57150</xdr:rowOff>
    </xdr:to>
    <xdr:sp macro="" textlink="">
      <xdr:nvSpPr>
        <xdr:cNvPr id="26561" name="Text Box 1043"/>
        <xdr:cNvSpPr txBox="1">
          <a:spLocks noChangeArrowheads="1"/>
        </xdr:cNvSpPr>
      </xdr:nvSpPr>
      <xdr:spPr bwMode="auto">
        <a:xfrm>
          <a:off x="5362575" y="6991350"/>
          <a:ext cx="76200" cy="200025"/>
        </a:xfrm>
        <a:prstGeom prst="rect">
          <a:avLst/>
        </a:prstGeom>
        <a:noFill/>
        <a:ln w="9525">
          <a:noFill/>
          <a:miter lim="800000"/>
          <a:headEnd/>
          <a:tailEnd/>
        </a:ln>
      </xdr:spPr>
    </xdr:sp>
    <xdr:clientData/>
  </xdr:twoCellAnchor>
  <xdr:twoCellAnchor editAs="oneCell">
    <xdr:from>
      <xdr:col>10</xdr:col>
      <xdr:colOff>180975</xdr:colOff>
      <xdr:row>34</xdr:row>
      <xdr:rowOff>0</xdr:rowOff>
    </xdr:from>
    <xdr:to>
      <xdr:col>11</xdr:col>
      <xdr:colOff>9525</xdr:colOff>
      <xdr:row>35</xdr:row>
      <xdr:rowOff>57150</xdr:rowOff>
    </xdr:to>
    <xdr:sp macro="" textlink="">
      <xdr:nvSpPr>
        <xdr:cNvPr id="26562" name="Text Box 1044"/>
        <xdr:cNvSpPr txBox="1">
          <a:spLocks noChangeArrowheads="1"/>
        </xdr:cNvSpPr>
      </xdr:nvSpPr>
      <xdr:spPr bwMode="auto">
        <a:xfrm>
          <a:off x="5362575" y="7134225"/>
          <a:ext cx="76200" cy="200025"/>
        </a:xfrm>
        <a:prstGeom prst="rect">
          <a:avLst/>
        </a:prstGeom>
        <a:noFill/>
        <a:ln w="9525">
          <a:noFill/>
          <a:miter lim="800000"/>
          <a:headEnd/>
          <a:tailEnd/>
        </a:ln>
      </xdr:spPr>
    </xdr:sp>
    <xdr:clientData/>
  </xdr:twoCellAnchor>
  <xdr:twoCellAnchor editAs="oneCell">
    <xdr:from>
      <xdr:col>10</xdr:col>
      <xdr:colOff>180975</xdr:colOff>
      <xdr:row>34</xdr:row>
      <xdr:rowOff>0</xdr:rowOff>
    </xdr:from>
    <xdr:to>
      <xdr:col>11</xdr:col>
      <xdr:colOff>9525</xdr:colOff>
      <xdr:row>35</xdr:row>
      <xdr:rowOff>57150</xdr:rowOff>
    </xdr:to>
    <xdr:sp macro="" textlink="">
      <xdr:nvSpPr>
        <xdr:cNvPr id="26563" name="Text Box 1045"/>
        <xdr:cNvSpPr txBox="1">
          <a:spLocks noChangeArrowheads="1"/>
        </xdr:cNvSpPr>
      </xdr:nvSpPr>
      <xdr:spPr bwMode="auto">
        <a:xfrm>
          <a:off x="5362575" y="7134225"/>
          <a:ext cx="76200" cy="200025"/>
        </a:xfrm>
        <a:prstGeom prst="rect">
          <a:avLst/>
        </a:prstGeom>
        <a:noFill/>
        <a:ln w="9525">
          <a:noFill/>
          <a:miter lim="800000"/>
          <a:headEnd/>
          <a:tailEnd/>
        </a:ln>
      </xdr:spPr>
    </xdr:sp>
    <xdr:clientData/>
  </xdr:twoCellAnchor>
  <xdr:twoCellAnchor editAs="oneCell">
    <xdr:from>
      <xdr:col>10</xdr:col>
      <xdr:colOff>180975</xdr:colOff>
      <xdr:row>34</xdr:row>
      <xdr:rowOff>0</xdr:rowOff>
    </xdr:from>
    <xdr:to>
      <xdr:col>11</xdr:col>
      <xdr:colOff>9525</xdr:colOff>
      <xdr:row>35</xdr:row>
      <xdr:rowOff>57150</xdr:rowOff>
    </xdr:to>
    <xdr:sp macro="" textlink="">
      <xdr:nvSpPr>
        <xdr:cNvPr id="26564" name="Text Box 1046"/>
        <xdr:cNvSpPr txBox="1">
          <a:spLocks noChangeArrowheads="1"/>
        </xdr:cNvSpPr>
      </xdr:nvSpPr>
      <xdr:spPr bwMode="auto">
        <a:xfrm>
          <a:off x="5362575" y="7134225"/>
          <a:ext cx="76200" cy="200025"/>
        </a:xfrm>
        <a:prstGeom prst="rect">
          <a:avLst/>
        </a:prstGeom>
        <a:noFill/>
        <a:ln w="9525">
          <a:noFill/>
          <a:miter lim="800000"/>
          <a:headEnd/>
          <a:tailEnd/>
        </a:ln>
      </xdr:spPr>
    </xdr:sp>
    <xdr:clientData/>
  </xdr:twoCellAnchor>
  <xdr:twoCellAnchor editAs="oneCell">
    <xdr:from>
      <xdr:col>10</xdr:col>
      <xdr:colOff>180975</xdr:colOff>
      <xdr:row>34</xdr:row>
      <xdr:rowOff>0</xdr:rowOff>
    </xdr:from>
    <xdr:to>
      <xdr:col>11</xdr:col>
      <xdr:colOff>9525</xdr:colOff>
      <xdr:row>35</xdr:row>
      <xdr:rowOff>57150</xdr:rowOff>
    </xdr:to>
    <xdr:sp macro="" textlink="">
      <xdr:nvSpPr>
        <xdr:cNvPr id="26565" name="Text Box 1047"/>
        <xdr:cNvSpPr txBox="1">
          <a:spLocks noChangeArrowheads="1"/>
        </xdr:cNvSpPr>
      </xdr:nvSpPr>
      <xdr:spPr bwMode="auto">
        <a:xfrm>
          <a:off x="5362575" y="7134225"/>
          <a:ext cx="76200" cy="200025"/>
        </a:xfrm>
        <a:prstGeom prst="rect">
          <a:avLst/>
        </a:prstGeom>
        <a:noFill/>
        <a:ln w="9525">
          <a:noFill/>
          <a:miter lim="800000"/>
          <a:headEnd/>
          <a:tailEnd/>
        </a:ln>
      </xdr:spPr>
    </xdr:sp>
    <xdr:clientData/>
  </xdr:twoCellAnchor>
  <xdr:twoCellAnchor editAs="oneCell">
    <xdr:from>
      <xdr:col>10</xdr:col>
      <xdr:colOff>180975</xdr:colOff>
      <xdr:row>35</xdr:row>
      <xdr:rowOff>0</xdr:rowOff>
    </xdr:from>
    <xdr:to>
      <xdr:col>11</xdr:col>
      <xdr:colOff>9525</xdr:colOff>
      <xdr:row>36</xdr:row>
      <xdr:rowOff>57150</xdr:rowOff>
    </xdr:to>
    <xdr:sp macro="" textlink="">
      <xdr:nvSpPr>
        <xdr:cNvPr id="26566" name="Text Box 1048"/>
        <xdr:cNvSpPr txBox="1">
          <a:spLocks noChangeArrowheads="1"/>
        </xdr:cNvSpPr>
      </xdr:nvSpPr>
      <xdr:spPr bwMode="auto">
        <a:xfrm>
          <a:off x="5362575" y="7277100"/>
          <a:ext cx="76200" cy="200025"/>
        </a:xfrm>
        <a:prstGeom prst="rect">
          <a:avLst/>
        </a:prstGeom>
        <a:noFill/>
        <a:ln w="9525">
          <a:noFill/>
          <a:miter lim="800000"/>
          <a:headEnd/>
          <a:tailEnd/>
        </a:ln>
      </xdr:spPr>
    </xdr:sp>
    <xdr:clientData/>
  </xdr:twoCellAnchor>
  <xdr:twoCellAnchor editAs="oneCell">
    <xdr:from>
      <xdr:col>10</xdr:col>
      <xdr:colOff>180975</xdr:colOff>
      <xdr:row>35</xdr:row>
      <xdr:rowOff>0</xdr:rowOff>
    </xdr:from>
    <xdr:to>
      <xdr:col>11</xdr:col>
      <xdr:colOff>9525</xdr:colOff>
      <xdr:row>36</xdr:row>
      <xdr:rowOff>57150</xdr:rowOff>
    </xdr:to>
    <xdr:sp macro="" textlink="">
      <xdr:nvSpPr>
        <xdr:cNvPr id="26567" name="Text Box 1049"/>
        <xdr:cNvSpPr txBox="1">
          <a:spLocks noChangeArrowheads="1"/>
        </xdr:cNvSpPr>
      </xdr:nvSpPr>
      <xdr:spPr bwMode="auto">
        <a:xfrm>
          <a:off x="5362575" y="7277100"/>
          <a:ext cx="76200" cy="200025"/>
        </a:xfrm>
        <a:prstGeom prst="rect">
          <a:avLst/>
        </a:prstGeom>
        <a:noFill/>
        <a:ln w="9525">
          <a:noFill/>
          <a:miter lim="800000"/>
          <a:headEnd/>
          <a:tailEnd/>
        </a:ln>
      </xdr:spPr>
    </xdr:sp>
    <xdr:clientData/>
  </xdr:twoCellAnchor>
  <xdr:twoCellAnchor editAs="oneCell">
    <xdr:from>
      <xdr:col>10</xdr:col>
      <xdr:colOff>180975</xdr:colOff>
      <xdr:row>35</xdr:row>
      <xdr:rowOff>0</xdr:rowOff>
    </xdr:from>
    <xdr:to>
      <xdr:col>11</xdr:col>
      <xdr:colOff>9525</xdr:colOff>
      <xdr:row>36</xdr:row>
      <xdr:rowOff>57150</xdr:rowOff>
    </xdr:to>
    <xdr:sp macro="" textlink="">
      <xdr:nvSpPr>
        <xdr:cNvPr id="26568" name="Text Box 1050"/>
        <xdr:cNvSpPr txBox="1">
          <a:spLocks noChangeArrowheads="1"/>
        </xdr:cNvSpPr>
      </xdr:nvSpPr>
      <xdr:spPr bwMode="auto">
        <a:xfrm>
          <a:off x="5362575" y="7277100"/>
          <a:ext cx="76200" cy="200025"/>
        </a:xfrm>
        <a:prstGeom prst="rect">
          <a:avLst/>
        </a:prstGeom>
        <a:noFill/>
        <a:ln w="9525">
          <a:noFill/>
          <a:miter lim="800000"/>
          <a:headEnd/>
          <a:tailEnd/>
        </a:ln>
      </xdr:spPr>
    </xdr:sp>
    <xdr:clientData/>
  </xdr:twoCellAnchor>
  <xdr:twoCellAnchor editAs="oneCell">
    <xdr:from>
      <xdr:col>10</xdr:col>
      <xdr:colOff>180975</xdr:colOff>
      <xdr:row>35</xdr:row>
      <xdr:rowOff>0</xdr:rowOff>
    </xdr:from>
    <xdr:to>
      <xdr:col>11</xdr:col>
      <xdr:colOff>9525</xdr:colOff>
      <xdr:row>36</xdr:row>
      <xdr:rowOff>57150</xdr:rowOff>
    </xdr:to>
    <xdr:sp macro="" textlink="">
      <xdr:nvSpPr>
        <xdr:cNvPr id="26569" name="Text Box 1051"/>
        <xdr:cNvSpPr txBox="1">
          <a:spLocks noChangeArrowheads="1"/>
        </xdr:cNvSpPr>
      </xdr:nvSpPr>
      <xdr:spPr bwMode="auto">
        <a:xfrm>
          <a:off x="5362575" y="7277100"/>
          <a:ext cx="76200" cy="200025"/>
        </a:xfrm>
        <a:prstGeom prst="rect">
          <a:avLst/>
        </a:prstGeom>
        <a:noFill/>
        <a:ln w="9525">
          <a:noFill/>
          <a:miter lim="800000"/>
          <a:headEnd/>
          <a:tailEnd/>
        </a:ln>
      </xdr:spPr>
    </xdr:sp>
    <xdr:clientData/>
  </xdr:twoCellAnchor>
  <xdr:twoCellAnchor editAs="oneCell">
    <xdr:from>
      <xdr:col>10</xdr:col>
      <xdr:colOff>180975</xdr:colOff>
      <xdr:row>35</xdr:row>
      <xdr:rowOff>0</xdr:rowOff>
    </xdr:from>
    <xdr:to>
      <xdr:col>11</xdr:col>
      <xdr:colOff>9525</xdr:colOff>
      <xdr:row>36</xdr:row>
      <xdr:rowOff>57150</xdr:rowOff>
    </xdr:to>
    <xdr:sp macro="" textlink="">
      <xdr:nvSpPr>
        <xdr:cNvPr id="26570" name="Text Box 1052"/>
        <xdr:cNvSpPr txBox="1">
          <a:spLocks noChangeArrowheads="1"/>
        </xdr:cNvSpPr>
      </xdr:nvSpPr>
      <xdr:spPr bwMode="auto">
        <a:xfrm>
          <a:off x="5362575" y="7277100"/>
          <a:ext cx="76200" cy="200025"/>
        </a:xfrm>
        <a:prstGeom prst="rect">
          <a:avLst/>
        </a:prstGeom>
        <a:noFill/>
        <a:ln w="9525">
          <a:noFill/>
          <a:miter lim="800000"/>
          <a:headEnd/>
          <a:tailEnd/>
        </a:ln>
      </xdr:spPr>
    </xdr:sp>
    <xdr:clientData/>
  </xdr:twoCellAnchor>
  <xdr:twoCellAnchor editAs="oneCell">
    <xdr:from>
      <xdr:col>10</xdr:col>
      <xdr:colOff>180975</xdr:colOff>
      <xdr:row>35</xdr:row>
      <xdr:rowOff>0</xdr:rowOff>
    </xdr:from>
    <xdr:to>
      <xdr:col>11</xdr:col>
      <xdr:colOff>9525</xdr:colOff>
      <xdr:row>36</xdr:row>
      <xdr:rowOff>57150</xdr:rowOff>
    </xdr:to>
    <xdr:sp macro="" textlink="">
      <xdr:nvSpPr>
        <xdr:cNvPr id="26571" name="Text Box 1053"/>
        <xdr:cNvSpPr txBox="1">
          <a:spLocks noChangeArrowheads="1"/>
        </xdr:cNvSpPr>
      </xdr:nvSpPr>
      <xdr:spPr bwMode="auto">
        <a:xfrm>
          <a:off x="5362575" y="7277100"/>
          <a:ext cx="76200" cy="200025"/>
        </a:xfrm>
        <a:prstGeom prst="rect">
          <a:avLst/>
        </a:prstGeom>
        <a:noFill/>
        <a:ln w="9525">
          <a:noFill/>
          <a:miter lim="800000"/>
          <a:headEnd/>
          <a:tailEnd/>
        </a:ln>
      </xdr:spPr>
    </xdr:sp>
    <xdr:clientData/>
  </xdr:twoCellAnchor>
  <xdr:twoCellAnchor editAs="oneCell">
    <xdr:from>
      <xdr:col>10</xdr:col>
      <xdr:colOff>180975</xdr:colOff>
      <xdr:row>36</xdr:row>
      <xdr:rowOff>0</xdr:rowOff>
    </xdr:from>
    <xdr:to>
      <xdr:col>11</xdr:col>
      <xdr:colOff>9525</xdr:colOff>
      <xdr:row>37</xdr:row>
      <xdr:rowOff>38100</xdr:rowOff>
    </xdr:to>
    <xdr:sp macro="" textlink="">
      <xdr:nvSpPr>
        <xdr:cNvPr id="26572" name="Text Box 1054"/>
        <xdr:cNvSpPr txBox="1">
          <a:spLocks noChangeArrowheads="1"/>
        </xdr:cNvSpPr>
      </xdr:nvSpPr>
      <xdr:spPr bwMode="auto">
        <a:xfrm>
          <a:off x="5362575" y="7419975"/>
          <a:ext cx="76200" cy="200025"/>
        </a:xfrm>
        <a:prstGeom prst="rect">
          <a:avLst/>
        </a:prstGeom>
        <a:noFill/>
        <a:ln w="9525">
          <a:noFill/>
          <a:miter lim="800000"/>
          <a:headEnd/>
          <a:tailEnd/>
        </a:ln>
      </xdr:spPr>
    </xdr:sp>
    <xdr:clientData/>
  </xdr:twoCellAnchor>
  <xdr:twoCellAnchor editAs="oneCell">
    <xdr:from>
      <xdr:col>10</xdr:col>
      <xdr:colOff>180975</xdr:colOff>
      <xdr:row>36</xdr:row>
      <xdr:rowOff>0</xdr:rowOff>
    </xdr:from>
    <xdr:to>
      <xdr:col>11</xdr:col>
      <xdr:colOff>9525</xdr:colOff>
      <xdr:row>37</xdr:row>
      <xdr:rowOff>38100</xdr:rowOff>
    </xdr:to>
    <xdr:sp macro="" textlink="">
      <xdr:nvSpPr>
        <xdr:cNvPr id="26573" name="Text Box 1055"/>
        <xdr:cNvSpPr txBox="1">
          <a:spLocks noChangeArrowheads="1"/>
        </xdr:cNvSpPr>
      </xdr:nvSpPr>
      <xdr:spPr bwMode="auto">
        <a:xfrm>
          <a:off x="5362575" y="7419975"/>
          <a:ext cx="76200" cy="200025"/>
        </a:xfrm>
        <a:prstGeom prst="rect">
          <a:avLst/>
        </a:prstGeom>
        <a:noFill/>
        <a:ln w="9525">
          <a:noFill/>
          <a:miter lim="800000"/>
          <a:headEnd/>
          <a:tailEnd/>
        </a:ln>
      </xdr:spPr>
    </xdr:sp>
    <xdr:clientData/>
  </xdr:twoCellAnchor>
  <xdr:twoCellAnchor editAs="oneCell">
    <xdr:from>
      <xdr:col>10</xdr:col>
      <xdr:colOff>180975</xdr:colOff>
      <xdr:row>36</xdr:row>
      <xdr:rowOff>0</xdr:rowOff>
    </xdr:from>
    <xdr:to>
      <xdr:col>11</xdr:col>
      <xdr:colOff>9525</xdr:colOff>
      <xdr:row>37</xdr:row>
      <xdr:rowOff>38100</xdr:rowOff>
    </xdr:to>
    <xdr:sp macro="" textlink="">
      <xdr:nvSpPr>
        <xdr:cNvPr id="26574" name="Text Box 1056"/>
        <xdr:cNvSpPr txBox="1">
          <a:spLocks noChangeArrowheads="1"/>
        </xdr:cNvSpPr>
      </xdr:nvSpPr>
      <xdr:spPr bwMode="auto">
        <a:xfrm>
          <a:off x="5362575" y="7419975"/>
          <a:ext cx="76200" cy="200025"/>
        </a:xfrm>
        <a:prstGeom prst="rect">
          <a:avLst/>
        </a:prstGeom>
        <a:noFill/>
        <a:ln w="9525">
          <a:noFill/>
          <a:miter lim="800000"/>
          <a:headEnd/>
          <a:tailEnd/>
        </a:ln>
      </xdr:spPr>
    </xdr:sp>
    <xdr:clientData/>
  </xdr:twoCellAnchor>
  <xdr:twoCellAnchor editAs="oneCell">
    <xdr:from>
      <xdr:col>10</xdr:col>
      <xdr:colOff>180975</xdr:colOff>
      <xdr:row>36</xdr:row>
      <xdr:rowOff>0</xdr:rowOff>
    </xdr:from>
    <xdr:to>
      <xdr:col>11</xdr:col>
      <xdr:colOff>9525</xdr:colOff>
      <xdr:row>37</xdr:row>
      <xdr:rowOff>38100</xdr:rowOff>
    </xdr:to>
    <xdr:sp macro="" textlink="">
      <xdr:nvSpPr>
        <xdr:cNvPr id="26575" name="Text Box 1057"/>
        <xdr:cNvSpPr txBox="1">
          <a:spLocks noChangeArrowheads="1"/>
        </xdr:cNvSpPr>
      </xdr:nvSpPr>
      <xdr:spPr bwMode="auto">
        <a:xfrm>
          <a:off x="5362575" y="7419975"/>
          <a:ext cx="76200" cy="200025"/>
        </a:xfrm>
        <a:prstGeom prst="rect">
          <a:avLst/>
        </a:prstGeom>
        <a:noFill/>
        <a:ln w="9525">
          <a:noFill/>
          <a:miter lim="800000"/>
          <a:headEnd/>
          <a:tailEnd/>
        </a:ln>
      </xdr:spPr>
    </xdr:sp>
    <xdr:clientData/>
  </xdr:twoCellAnchor>
  <xdr:twoCellAnchor editAs="oneCell">
    <xdr:from>
      <xdr:col>10</xdr:col>
      <xdr:colOff>180975</xdr:colOff>
      <xdr:row>36</xdr:row>
      <xdr:rowOff>0</xdr:rowOff>
    </xdr:from>
    <xdr:to>
      <xdr:col>11</xdr:col>
      <xdr:colOff>9525</xdr:colOff>
      <xdr:row>37</xdr:row>
      <xdr:rowOff>38100</xdr:rowOff>
    </xdr:to>
    <xdr:sp macro="" textlink="">
      <xdr:nvSpPr>
        <xdr:cNvPr id="26576" name="Text Box 1058"/>
        <xdr:cNvSpPr txBox="1">
          <a:spLocks noChangeArrowheads="1"/>
        </xdr:cNvSpPr>
      </xdr:nvSpPr>
      <xdr:spPr bwMode="auto">
        <a:xfrm>
          <a:off x="5362575" y="7419975"/>
          <a:ext cx="76200" cy="200025"/>
        </a:xfrm>
        <a:prstGeom prst="rect">
          <a:avLst/>
        </a:prstGeom>
        <a:noFill/>
        <a:ln w="9525">
          <a:noFill/>
          <a:miter lim="800000"/>
          <a:headEnd/>
          <a:tailEnd/>
        </a:ln>
      </xdr:spPr>
    </xdr:sp>
    <xdr:clientData/>
  </xdr:twoCellAnchor>
  <xdr:twoCellAnchor editAs="oneCell">
    <xdr:from>
      <xdr:col>10</xdr:col>
      <xdr:colOff>180975</xdr:colOff>
      <xdr:row>36</xdr:row>
      <xdr:rowOff>0</xdr:rowOff>
    </xdr:from>
    <xdr:to>
      <xdr:col>11</xdr:col>
      <xdr:colOff>9525</xdr:colOff>
      <xdr:row>37</xdr:row>
      <xdr:rowOff>38100</xdr:rowOff>
    </xdr:to>
    <xdr:sp macro="" textlink="">
      <xdr:nvSpPr>
        <xdr:cNvPr id="26577" name="Text Box 1059"/>
        <xdr:cNvSpPr txBox="1">
          <a:spLocks noChangeArrowheads="1"/>
        </xdr:cNvSpPr>
      </xdr:nvSpPr>
      <xdr:spPr bwMode="auto">
        <a:xfrm>
          <a:off x="5362575" y="7419975"/>
          <a:ext cx="76200" cy="200025"/>
        </a:xfrm>
        <a:prstGeom prst="rect">
          <a:avLst/>
        </a:prstGeom>
        <a:noFill/>
        <a:ln w="9525">
          <a:noFill/>
          <a:miter lim="800000"/>
          <a:headEnd/>
          <a:tailEnd/>
        </a:ln>
      </xdr:spPr>
    </xdr:sp>
    <xdr:clientData/>
  </xdr:twoCellAnchor>
  <xdr:twoCellAnchor editAs="oneCell">
    <xdr:from>
      <xdr:col>10</xdr:col>
      <xdr:colOff>180975</xdr:colOff>
      <xdr:row>36</xdr:row>
      <xdr:rowOff>0</xdr:rowOff>
    </xdr:from>
    <xdr:to>
      <xdr:col>11</xdr:col>
      <xdr:colOff>9525</xdr:colOff>
      <xdr:row>37</xdr:row>
      <xdr:rowOff>38100</xdr:rowOff>
    </xdr:to>
    <xdr:sp macro="" textlink="">
      <xdr:nvSpPr>
        <xdr:cNvPr id="26578" name="Text Box 1060"/>
        <xdr:cNvSpPr txBox="1">
          <a:spLocks noChangeArrowheads="1"/>
        </xdr:cNvSpPr>
      </xdr:nvSpPr>
      <xdr:spPr bwMode="auto">
        <a:xfrm>
          <a:off x="5362575" y="7419975"/>
          <a:ext cx="76200" cy="200025"/>
        </a:xfrm>
        <a:prstGeom prst="rect">
          <a:avLst/>
        </a:prstGeom>
        <a:noFill/>
        <a:ln w="9525">
          <a:noFill/>
          <a:miter lim="800000"/>
          <a:headEnd/>
          <a:tailEnd/>
        </a:ln>
      </xdr:spPr>
    </xdr:sp>
    <xdr:clientData/>
  </xdr:twoCellAnchor>
  <xdr:twoCellAnchor editAs="oneCell">
    <xdr:from>
      <xdr:col>10</xdr:col>
      <xdr:colOff>180975</xdr:colOff>
      <xdr:row>36</xdr:row>
      <xdr:rowOff>0</xdr:rowOff>
    </xdr:from>
    <xdr:to>
      <xdr:col>11</xdr:col>
      <xdr:colOff>9525</xdr:colOff>
      <xdr:row>37</xdr:row>
      <xdr:rowOff>38100</xdr:rowOff>
    </xdr:to>
    <xdr:sp macro="" textlink="">
      <xdr:nvSpPr>
        <xdr:cNvPr id="26579" name="Text Box 1061"/>
        <xdr:cNvSpPr txBox="1">
          <a:spLocks noChangeArrowheads="1"/>
        </xdr:cNvSpPr>
      </xdr:nvSpPr>
      <xdr:spPr bwMode="auto">
        <a:xfrm>
          <a:off x="5362575" y="7419975"/>
          <a:ext cx="76200" cy="200025"/>
        </a:xfrm>
        <a:prstGeom prst="rect">
          <a:avLst/>
        </a:prstGeom>
        <a:noFill/>
        <a:ln w="9525">
          <a:noFill/>
          <a:miter lim="800000"/>
          <a:headEnd/>
          <a:tailEnd/>
        </a:ln>
      </xdr:spPr>
    </xdr:sp>
    <xdr:clientData/>
  </xdr:twoCellAnchor>
  <xdr:twoCellAnchor editAs="oneCell">
    <xdr:from>
      <xdr:col>10</xdr:col>
      <xdr:colOff>180975</xdr:colOff>
      <xdr:row>37</xdr:row>
      <xdr:rowOff>0</xdr:rowOff>
    </xdr:from>
    <xdr:to>
      <xdr:col>11</xdr:col>
      <xdr:colOff>9525</xdr:colOff>
      <xdr:row>38</xdr:row>
      <xdr:rowOff>28575</xdr:rowOff>
    </xdr:to>
    <xdr:sp macro="" textlink="">
      <xdr:nvSpPr>
        <xdr:cNvPr id="26580" name="Text Box 1062"/>
        <xdr:cNvSpPr txBox="1">
          <a:spLocks noChangeArrowheads="1"/>
        </xdr:cNvSpPr>
      </xdr:nvSpPr>
      <xdr:spPr bwMode="auto">
        <a:xfrm>
          <a:off x="5362575" y="7581900"/>
          <a:ext cx="76200" cy="200025"/>
        </a:xfrm>
        <a:prstGeom prst="rect">
          <a:avLst/>
        </a:prstGeom>
        <a:noFill/>
        <a:ln w="9525">
          <a:noFill/>
          <a:miter lim="800000"/>
          <a:headEnd/>
          <a:tailEnd/>
        </a:ln>
      </xdr:spPr>
    </xdr:sp>
    <xdr:clientData/>
  </xdr:twoCellAnchor>
  <xdr:twoCellAnchor editAs="oneCell">
    <xdr:from>
      <xdr:col>10</xdr:col>
      <xdr:colOff>180975</xdr:colOff>
      <xdr:row>37</xdr:row>
      <xdr:rowOff>0</xdr:rowOff>
    </xdr:from>
    <xdr:to>
      <xdr:col>11</xdr:col>
      <xdr:colOff>9525</xdr:colOff>
      <xdr:row>38</xdr:row>
      <xdr:rowOff>28575</xdr:rowOff>
    </xdr:to>
    <xdr:sp macro="" textlink="">
      <xdr:nvSpPr>
        <xdr:cNvPr id="26581" name="Text Box 1063"/>
        <xdr:cNvSpPr txBox="1">
          <a:spLocks noChangeArrowheads="1"/>
        </xdr:cNvSpPr>
      </xdr:nvSpPr>
      <xdr:spPr bwMode="auto">
        <a:xfrm>
          <a:off x="5362575" y="7581900"/>
          <a:ext cx="76200" cy="200025"/>
        </a:xfrm>
        <a:prstGeom prst="rect">
          <a:avLst/>
        </a:prstGeom>
        <a:noFill/>
        <a:ln w="9525">
          <a:noFill/>
          <a:miter lim="800000"/>
          <a:headEnd/>
          <a:tailEnd/>
        </a:ln>
      </xdr:spPr>
    </xdr:sp>
    <xdr:clientData/>
  </xdr:twoCellAnchor>
  <xdr:twoCellAnchor editAs="oneCell">
    <xdr:from>
      <xdr:col>10</xdr:col>
      <xdr:colOff>180975</xdr:colOff>
      <xdr:row>37</xdr:row>
      <xdr:rowOff>0</xdr:rowOff>
    </xdr:from>
    <xdr:to>
      <xdr:col>11</xdr:col>
      <xdr:colOff>9525</xdr:colOff>
      <xdr:row>38</xdr:row>
      <xdr:rowOff>28575</xdr:rowOff>
    </xdr:to>
    <xdr:sp macro="" textlink="">
      <xdr:nvSpPr>
        <xdr:cNvPr id="26582" name="Text Box 1064"/>
        <xdr:cNvSpPr txBox="1">
          <a:spLocks noChangeArrowheads="1"/>
        </xdr:cNvSpPr>
      </xdr:nvSpPr>
      <xdr:spPr bwMode="auto">
        <a:xfrm>
          <a:off x="5362575" y="7581900"/>
          <a:ext cx="76200" cy="200025"/>
        </a:xfrm>
        <a:prstGeom prst="rect">
          <a:avLst/>
        </a:prstGeom>
        <a:noFill/>
        <a:ln w="9525">
          <a:noFill/>
          <a:miter lim="800000"/>
          <a:headEnd/>
          <a:tailEnd/>
        </a:ln>
      </xdr:spPr>
    </xdr:sp>
    <xdr:clientData/>
  </xdr:twoCellAnchor>
  <xdr:twoCellAnchor editAs="oneCell">
    <xdr:from>
      <xdr:col>10</xdr:col>
      <xdr:colOff>180975</xdr:colOff>
      <xdr:row>37</xdr:row>
      <xdr:rowOff>0</xdr:rowOff>
    </xdr:from>
    <xdr:to>
      <xdr:col>11</xdr:col>
      <xdr:colOff>9525</xdr:colOff>
      <xdr:row>38</xdr:row>
      <xdr:rowOff>28575</xdr:rowOff>
    </xdr:to>
    <xdr:sp macro="" textlink="">
      <xdr:nvSpPr>
        <xdr:cNvPr id="26583" name="Text Box 1065"/>
        <xdr:cNvSpPr txBox="1">
          <a:spLocks noChangeArrowheads="1"/>
        </xdr:cNvSpPr>
      </xdr:nvSpPr>
      <xdr:spPr bwMode="auto">
        <a:xfrm>
          <a:off x="5362575" y="7581900"/>
          <a:ext cx="76200" cy="200025"/>
        </a:xfrm>
        <a:prstGeom prst="rect">
          <a:avLst/>
        </a:prstGeom>
        <a:noFill/>
        <a:ln w="9525">
          <a:noFill/>
          <a:miter lim="800000"/>
          <a:headEnd/>
          <a:tailEnd/>
        </a:ln>
      </xdr:spPr>
    </xdr:sp>
    <xdr:clientData/>
  </xdr:twoCellAnchor>
  <xdr:twoCellAnchor editAs="oneCell">
    <xdr:from>
      <xdr:col>10</xdr:col>
      <xdr:colOff>180975</xdr:colOff>
      <xdr:row>37</xdr:row>
      <xdr:rowOff>0</xdr:rowOff>
    </xdr:from>
    <xdr:to>
      <xdr:col>11</xdr:col>
      <xdr:colOff>9525</xdr:colOff>
      <xdr:row>38</xdr:row>
      <xdr:rowOff>28575</xdr:rowOff>
    </xdr:to>
    <xdr:sp macro="" textlink="">
      <xdr:nvSpPr>
        <xdr:cNvPr id="26584" name="Text Box 1066"/>
        <xdr:cNvSpPr txBox="1">
          <a:spLocks noChangeArrowheads="1"/>
        </xdr:cNvSpPr>
      </xdr:nvSpPr>
      <xdr:spPr bwMode="auto">
        <a:xfrm>
          <a:off x="5362575" y="7581900"/>
          <a:ext cx="76200" cy="200025"/>
        </a:xfrm>
        <a:prstGeom prst="rect">
          <a:avLst/>
        </a:prstGeom>
        <a:noFill/>
        <a:ln w="9525">
          <a:noFill/>
          <a:miter lim="800000"/>
          <a:headEnd/>
          <a:tailEnd/>
        </a:ln>
      </xdr:spPr>
    </xdr:sp>
    <xdr:clientData/>
  </xdr:twoCellAnchor>
  <xdr:twoCellAnchor editAs="oneCell">
    <xdr:from>
      <xdr:col>10</xdr:col>
      <xdr:colOff>180975</xdr:colOff>
      <xdr:row>37</xdr:row>
      <xdr:rowOff>0</xdr:rowOff>
    </xdr:from>
    <xdr:to>
      <xdr:col>11</xdr:col>
      <xdr:colOff>9525</xdr:colOff>
      <xdr:row>38</xdr:row>
      <xdr:rowOff>28575</xdr:rowOff>
    </xdr:to>
    <xdr:sp macro="" textlink="">
      <xdr:nvSpPr>
        <xdr:cNvPr id="26585" name="Text Box 1067"/>
        <xdr:cNvSpPr txBox="1">
          <a:spLocks noChangeArrowheads="1"/>
        </xdr:cNvSpPr>
      </xdr:nvSpPr>
      <xdr:spPr bwMode="auto">
        <a:xfrm>
          <a:off x="5362575" y="7581900"/>
          <a:ext cx="76200" cy="200025"/>
        </a:xfrm>
        <a:prstGeom prst="rect">
          <a:avLst/>
        </a:prstGeom>
        <a:noFill/>
        <a:ln w="9525">
          <a:noFill/>
          <a:miter lim="800000"/>
          <a:headEnd/>
          <a:tailEnd/>
        </a:ln>
      </xdr:spPr>
    </xdr:sp>
    <xdr:clientData/>
  </xdr:twoCellAnchor>
  <xdr:twoCellAnchor editAs="oneCell">
    <xdr:from>
      <xdr:col>10</xdr:col>
      <xdr:colOff>180975</xdr:colOff>
      <xdr:row>37</xdr:row>
      <xdr:rowOff>0</xdr:rowOff>
    </xdr:from>
    <xdr:to>
      <xdr:col>11</xdr:col>
      <xdr:colOff>9525</xdr:colOff>
      <xdr:row>38</xdr:row>
      <xdr:rowOff>28575</xdr:rowOff>
    </xdr:to>
    <xdr:sp macro="" textlink="">
      <xdr:nvSpPr>
        <xdr:cNvPr id="26586" name="Text Box 1068"/>
        <xdr:cNvSpPr txBox="1">
          <a:spLocks noChangeArrowheads="1"/>
        </xdr:cNvSpPr>
      </xdr:nvSpPr>
      <xdr:spPr bwMode="auto">
        <a:xfrm>
          <a:off x="5362575" y="7581900"/>
          <a:ext cx="76200" cy="200025"/>
        </a:xfrm>
        <a:prstGeom prst="rect">
          <a:avLst/>
        </a:prstGeom>
        <a:noFill/>
        <a:ln w="9525">
          <a:noFill/>
          <a:miter lim="800000"/>
          <a:headEnd/>
          <a:tailEnd/>
        </a:ln>
      </xdr:spPr>
    </xdr:sp>
    <xdr:clientData/>
  </xdr:twoCellAnchor>
  <xdr:twoCellAnchor editAs="oneCell">
    <xdr:from>
      <xdr:col>10</xdr:col>
      <xdr:colOff>180975</xdr:colOff>
      <xdr:row>37</xdr:row>
      <xdr:rowOff>0</xdr:rowOff>
    </xdr:from>
    <xdr:to>
      <xdr:col>11</xdr:col>
      <xdr:colOff>9525</xdr:colOff>
      <xdr:row>38</xdr:row>
      <xdr:rowOff>28575</xdr:rowOff>
    </xdr:to>
    <xdr:sp macro="" textlink="">
      <xdr:nvSpPr>
        <xdr:cNvPr id="26587" name="Text Box 1069"/>
        <xdr:cNvSpPr txBox="1">
          <a:spLocks noChangeArrowheads="1"/>
        </xdr:cNvSpPr>
      </xdr:nvSpPr>
      <xdr:spPr bwMode="auto">
        <a:xfrm>
          <a:off x="5362575" y="7581900"/>
          <a:ext cx="76200" cy="200025"/>
        </a:xfrm>
        <a:prstGeom prst="rect">
          <a:avLst/>
        </a:prstGeom>
        <a:noFill/>
        <a:ln w="9525">
          <a:noFill/>
          <a:miter lim="800000"/>
          <a:headEnd/>
          <a:tailEnd/>
        </a:ln>
      </xdr:spPr>
    </xdr:sp>
    <xdr:clientData/>
  </xdr:twoCellAnchor>
  <xdr:twoCellAnchor editAs="oneCell">
    <xdr:from>
      <xdr:col>10</xdr:col>
      <xdr:colOff>180975</xdr:colOff>
      <xdr:row>37</xdr:row>
      <xdr:rowOff>0</xdr:rowOff>
    </xdr:from>
    <xdr:to>
      <xdr:col>11</xdr:col>
      <xdr:colOff>9525</xdr:colOff>
      <xdr:row>38</xdr:row>
      <xdr:rowOff>28575</xdr:rowOff>
    </xdr:to>
    <xdr:sp macro="" textlink="">
      <xdr:nvSpPr>
        <xdr:cNvPr id="26588" name="Text Box 1070"/>
        <xdr:cNvSpPr txBox="1">
          <a:spLocks noChangeArrowheads="1"/>
        </xdr:cNvSpPr>
      </xdr:nvSpPr>
      <xdr:spPr bwMode="auto">
        <a:xfrm>
          <a:off x="5362575" y="7581900"/>
          <a:ext cx="76200" cy="200025"/>
        </a:xfrm>
        <a:prstGeom prst="rect">
          <a:avLst/>
        </a:prstGeom>
        <a:noFill/>
        <a:ln w="9525">
          <a:noFill/>
          <a:miter lim="800000"/>
          <a:headEnd/>
          <a:tailEnd/>
        </a:ln>
      </xdr:spPr>
    </xdr:sp>
    <xdr:clientData/>
  </xdr:twoCellAnchor>
  <xdr:twoCellAnchor editAs="oneCell">
    <xdr:from>
      <xdr:col>10</xdr:col>
      <xdr:colOff>180975</xdr:colOff>
      <xdr:row>37</xdr:row>
      <xdr:rowOff>0</xdr:rowOff>
    </xdr:from>
    <xdr:to>
      <xdr:col>11</xdr:col>
      <xdr:colOff>9525</xdr:colOff>
      <xdr:row>38</xdr:row>
      <xdr:rowOff>28575</xdr:rowOff>
    </xdr:to>
    <xdr:sp macro="" textlink="">
      <xdr:nvSpPr>
        <xdr:cNvPr id="26589" name="Text Box 1071"/>
        <xdr:cNvSpPr txBox="1">
          <a:spLocks noChangeArrowheads="1"/>
        </xdr:cNvSpPr>
      </xdr:nvSpPr>
      <xdr:spPr bwMode="auto">
        <a:xfrm>
          <a:off x="5362575" y="7581900"/>
          <a:ext cx="76200" cy="200025"/>
        </a:xfrm>
        <a:prstGeom prst="rect">
          <a:avLst/>
        </a:prstGeom>
        <a:noFill/>
        <a:ln w="9525">
          <a:noFill/>
          <a:miter lim="800000"/>
          <a:headEnd/>
          <a:tailEnd/>
        </a:ln>
      </xdr:spPr>
    </xdr:sp>
    <xdr:clientData/>
  </xdr:twoCellAnchor>
  <xdr:twoCellAnchor editAs="oneCell">
    <xdr:from>
      <xdr:col>10</xdr:col>
      <xdr:colOff>180975</xdr:colOff>
      <xdr:row>38</xdr:row>
      <xdr:rowOff>0</xdr:rowOff>
    </xdr:from>
    <xdr:to>
      <xdr:col>11</xdr:col>
      <xdr:colOff>9525</xdr:colOff>
      <xdr:row>39</xdr:row>
      <xdr:rowOff>47625</xdr:rowOff>
    </xdr:to>
    <xdr:sp macro="" textlink="">
      <xdr:nvSpPr>
        <xdr:cNvPr id="26590" name="Text Box 1072"/>
        <xdr:cNvSpPr txBox="1">
          <a:spLocks noChangeArrowheads="1"/>
        </xdr:cNvSpPr>
      </xdr:nvSpPr>
      <xdr:spPr bwMode="auto">
        <a:xfrm>
          <a:off x="5362575" y="7753350"/>
          <a:ext cx="76200" cy="200025"/>
        </a:xfrm>
        <a:prstGeom prst="rect">
          <a:avLst/>
        </a:prstGeom>
        <a:noFill/>
        <a:ln w="9525">
          <a:noFill/>
          <a:miter lim="800000"/>
          <a:headEnd/>
          <a:tailEnd/>
        </a:ln>
      </xdr:spPr>
    </xdr:sp>
    <xdr:clientData/>
  </xdr:twoCellAnchor>
  <xdr:twoCellAnchor editAs="oneCell">
    <xdr:from>
      <xdr:col>10</xdr:col>
      <xdr:colOff>180975</xdr:colOff>
      <xdr:row>38</xdr:row>
      <xdr:rowOff>0</xdr:rowOff>
    </xdr:from>
    <xdr:to>
      <xdr:col>11</xdr:col>
      <xdr:colOff>9525</xdr:colOff>
      <xdr:row>39</xdr:row>
      <xdr:rowOff>47625</xdr:rowOff>
    </xdr:to>
    <xdr:sp macro="" textlink="">
      <xdr:nvSpPr>
        <xdr:cNvPr id="26591" name="Text Box 1073"/>
        <xdr:cNvSpPr txBox="1">
          <a:spLocks noChangeArrowheads="1"/>
        </xdr:cNvSpPr>
      </xdr:nvSpPr>
      <xdr:spPr bwMode="auto">
        <a:xfrm>
          <a:off x="5362575" y="7753350"/>
          <a:ext cx="76200" cy="200025"/>
        </a:xfrm>
        <a:prstGeom prst="rect">
          <a:avLst/>
        </a:prstGeom>
        <a:noFill/>
        <a:ln w="9525">
          <a:noFill/>
          <a:miter lim="800000"/>
          <a:headEnd/>
          <a:tailEnd/>
        </a:ln>
      </xdr:spPr>
    </xdr:sp>
    <xdr:clientData/>
  </xdr:twoCellAnchor>
  <xdr:twoCellAnchor editAs="oneCell">
    <xdr:from>
      <xdr:col>10</xdr:col>
      <xdr:colOff>180975</xdr:colOff>
      <xdr:row>38</xdr:row>
      <xdr:rowOff>0</xdr:rowOff>
    </xdr:from>
    <xdr:to>
      <xdr:col>11</xdr:col>
      <xdr:colOff>9525</xdr:colOff>
      <xdr:row>39</xdr:row>
      <xdr:rowOff>47625</xdr:rowOff>
    </xdr:to>
    <xdr:sp macro="" textlink="">
      <xdr:nvSpPr>
        <xdr:cNvPr id="26592" name="Text Box 1074"/>
        <xdr:cNvSpPr txBox="1">
          <a:spLocks noChangeArrowheads="1"/>
        </xdr:cNvSpPr>
      </xdr:nvSpPr>
      <xdr:spPr bwMode="auto">
        <a:xfrm>
          <a:off x="5362575" y="7753350"/>
          <a:ext cx="76200" cy="200025"/>
        </a:xfrm>
        <a:prstGeom prst="rect">
          <a:avLst/>
        </a:prstGeom>
        <a:noFill/>
        <a:ln w="9525">
          <a:noFill/>
          <a:miter lim="800000"/>
          <a:headEnd/>
          <a:tailEnd/>
        </a:ln>
      </xdr:spPr>
    </xdr:sp>
    <xdr:clientData/>
  </xdr:twoCellAnchor>
  <xdr:twoCellAnchor editAs="oneCell">
    <xdr:from>
      <xdr:col>10</xdr:col>
      <xdr:colOff>180975</xdr:colOff>
      <xdr:row>38</xdr:row>
      <xdr:rowOff>0</xdr:rowOff>
    </xdr:from>
    <xdr:to>
      <xdr:col>11</xdr:col>
      <xdr:colOff>9525</xdr:colOff>
      <xdr:row>39</xdr:row>
      <xdr:rowOff>47625</xdr:rowOff>
    </xdr:to>
    <xdr:sp macro="" textlink="">
      <xdr:nvSpPr>
        <xdr:cNvPr id="26593" name="Text Box 1075"/>
        <xdr:cNvSpPr txBox="1">
          <a:spLocks noChangeArrowheads="1"/>
        </xdr:cNvSpPr>
      </xdr:nvSpPr>
      <xdr:spPr bwMode="auto">
        <a:xfrm>
          <a:off x="5362575" y="7753350"/>
          <a:ext cx="76200" cy="200025"/>
        </a:xfrm>
        <a:prstGeom prst="rect">
          <a:avLst/>
        </a:prstGeom>
        <a:noFill/>
        <a:ln w="9525">
          <a:noFill/>
          <a:miter lim="800000"/>
          <a:headEnd/>
          <a:tailEnd/>
        </a:ln>
      </xdr:spPr>
    </xdr:sp>
    <xdr:clientData/>
  </xdr:twoCellAnchor>
  <xdr:twoCellAnchor editAs="oneCell">
    <xdr:from>
      <xdr:col>10</xdr:col>
      <xdr:colOff>180975</xdr:colOff>
      <xdr:row>38</xdr:row>
      <xdr:rowOff>0</xdr:rowOff>
    </xdr:from>
    <xdr:to>
      <xdr:col>11</xdr:col>
      <xdr:colOff>9525</xdr:colOff>
      <xdr:row>39</xdr:row>
      <xdr:rowOff>47625</xdr:rowOff>
    </xdr:to>
    <xdr:sp macro="" textlink="">
      <xdr:nvSpPr>
        <xdr:cNvPr id="26594" name="Text Box 1076"/>
        <xdr:cNvSpPr txBox="1">
          <a:spLocks noChangeArrowheads="1"/>
        </xdr:cNvSpPr>
      </xdr:nvSpPr>
      <xdr:spPr bwMode="auto">
        <a:xfrm>
          <a:off x="5362575" y="7753350"/>
          <a:ext cx="76200" cy="200025"/>
        </a:xfrm>
        <a:prstGeom prst="rect">
          <a:avLst/>
        </a:prstGeom>
        <a:noFill/>
        <a:ln w="9525">
          <a:noFill/>
          <a:miter lim="800000"/>
          <a:headEnd/>
          <a:tailEnd/>
        </a:ln>
      </xdr:spPr>
    </xdr:sp>
    <xdr:clientData/>
  </xdr:twoCellAnchor>
  <xdr:twoCellAnchor editAs="oneCell">
    <xdr:from>
      <xdr:col>10</xdr:col>
      <xdr:colOff>180975</xdr:colOff>
      <xdr:row>38</xdr:row>
      <xdr:rowOff>0</xdr:rowOff>
    </xdr:from>
    <xdr:to>
      <xdr:col>11</xdr:col>
      <xdr:colOff>9525</xdr:colOff>
      <xdr:row>39</xdr:row>
      <xdr:rowOff>47625</xdr:rowOff>
    </xdr:to>
    <xdr:sp macro="" textlink="">
      <xdr:nvSpPr>
        <xdr:cNvPr id="26595" name="Text Box 1077"/>
        <xdr:cNvSpPr txBox="1">
          <a:spLocks noChangeArrowheads="1"/>
        </xdr:cNvSpPr>
      </xdr:nvSpPr>
      <xdr:spPr bwMode="auto">
        <a:xfrm>
          <a:off x="5362575" y="7753350"/>
          <a:ext cx="76200" cy="200025"/>
        </a:xfrm>
        <a:prstGeom prst="rect">
          <a:avLst/>
        </a:prstGeom>
        <a:noFill/>
        <a:ln w="9525">
          <a:noFill/>
          <a:miter lim="800000"/>
          <a:headEnd/>
          <a:tailEnd/>
        </a:ln>
      </xdr:spPr>
    </xdr:sp>
    <xdr:clientData/>
  </xdr:twoCellAnchor>
  <xdr:twoCellAnchor editAs="oneCell">
    <xdr:from>
      <xdr:col>10</xdr:col>
      <xdr:colOff>180975</xdr:colOff>
      <xdr:row>38</xdr:row>
      <xdr:rowOff>0</xdr:rowOff>
    </xdr:from>
    <xdr:to>
      <xdr:col>11</xdr:col>
      <xdr:colOff>9525</xdr:colOff>
      <xdr:row>39</xdr:row>
      <xdr:rowOff>47625</xdr:rowOff>
    </xdr:to>
    <xdr:sp macro="" textlink="">
      <xdr:nvSpPr>
        <xdr:cNvPr id="26596" name="Text Box 1078"/>
        <xdr:cNvSpPr txBox="1">
          <a:spLocks noChangeArrowheads="1"/>
        </xdr:cNvSpPr>
      </xdr:nvSpPr>
      <xdr:spPr bwMode="auto">
        <a:xfrm>
          <a:off x="5362575" y="7753350"/>
          <a:ext cx="76200" cy="200025"/>
        </a:xfrm>
        <a:prstGeom prst="rect">
          <a:avLst/>
        </a:prstGeom>
        <a:noFill/>
        <a:ln w="9525">
          <a:noFill/>
          <a:miter lim="800000"/>
          <a:headEnd/>
          <a:tailEnd/>
        </a:ln>
      </xdr:spPr>
    </xdr:sp>
    <xdr:clientData/>
  </xdr:twoCellAnchor>
  <xdr:twoCellAnchor editAs="oneCell">
    <xdr:from>
      <xdr:col>10</xdr:col>
      <xdr:colOff>180975</xdr:colOff>
      <xdr:row>38</xdr:row>
      <xdr:rowOff>0</xdr:rowOff>
    </xdr:from>
    <xdr:to>
      <xdr:col>11</xdr:col>
      <xdr:colOff>9525</xdr:colOff>
      <xdr:row>39</xdr:row>
      <xdr:rowOff>47625</xdr:rowOff>
    </xdr:to>
    <xdr:sp macro="" textlink="">
      <xdr:nvSpPr>
        <xdr:cNvPr id="26597" name="Text Box 1079"/>
        <xdr:cNvSpPr txBox="1">
          <a:spLocks noChangeArrowheads="1"/>
        </xdr:cNvSpPr>
      </xdr:nvSpPr>
      <xdr:spPr bwMode="auto">
        <a:xfrm>
          <a:off x="5362575" y="7753350"/>
          <a:ext cx="76200" cy="200025"/>
        </a:xfrm>
        <a:prstGeom prst="rect">
          <a:avLst/>
        </a:prstGeom>
        <a:noFill/>
        <a:ln w="9525">
          <a:noFill/>
          <a:miter lim="800000"/>
          <a:headEnd/>
          <a:tailEnd/>
        </a:ln>
      </xdr:spPr>
    </xdr:sp>
    <xdr:clientData/>
  </xdr:twoCellAnchor>
  <xdr:twoCellAnchor editAs="oneCell">
    <xdr:from>
      <xdr:col>10</xdr:col>
      <xdr:colOff>180975</xdr:colOff>
      <xdr:row>38</xdr:row>
      <xdr:rowOff>0</xdr:rowOff>
    </xdr:from>
    <xdr:to>
      <xdr:col>11</xdr:col>
      <xdr:colOff>9525</xdr:colOff>
      <xdr:row>39</xdr:row>
      <xdr:rowOff>47625</xdr:rowOff>
    </xdr:to>
    <xdr:sp macro="" textlink="">
      <xdr:nvSpPr>
        <xdr:cNvPr id="26598" name="Text Box 1080"/>
        <xdr:cNvSpPr txBox="1">
          <a:spLocks noChangeArrowheads="1"/>
        </xdr:cNvSpPr>
      </xdr:nvSpPr>
      <xdr:spPr bwMode="auto">
        <a:xfrm>
          <a:off x="5362575" y="7753350"/>
          <a:ext cx="76200" cy="200025"/>
        </a:xfrm>
        <a:prstGeom prst="rect">
          <a:avLst/>
        </a:prstGeom>
        <a:noFill/>
        <a:ln w="9525">
          <a:noFill/>
          <a:miter lim="800000"/>
          <a:headEnd/>
          <a:tailEnd/>
        </a:ln>
      </xdr:spPr>
    </xdr:sp>
    <xdr:clientData/>
  </xdr:twoCellAnchor>
  <xdr:twoCellAnchor editAs="oneCell">
    <xdr:from>
      <xdr:col>10</xdr:col>
      <xdr:colOff>180975</xdr:colOff>
      <xdr:row>38</xdr:row>
      <xdr:rowOff>0</xdr:rowOff>
    </xdr:from>
    <xdr:to>
      <xdr:col>11</xdr:col>
      <xdr:colOff>9525</xdr:colOff>
      <xdr:row>39</xdr:row>
      <xdr:rowOff>47625</xdr:rowOff>
    </xdr:to>
    <xdr:sp macro="" textlink="">
      <xdr:nvSpPr>
        <xdr:cNvPr id="26599" name="Text Box 1081"/>
        <xdr:cNvSpPr txBox="1">
          <a:spLocks noChangeArrowheads="1"/>
        </xdr:cNvSpPr>
      </xdr:nvSpPr>
      <xdr:spPr bwMode="auto">
        <a:xfrm>
          <a:off x="5362575" y="7753350"/>
          <a:ext cx="76200" cy="200025"/>
        </a:xfrm>
        <a:prstGeom prst="rect">
          <a:avLst/>
        </a:prstGeom>
        <a:noFill/>
        <a:ln w="9525">
          <a:noFill/>
          <a:miter lim="800000"/>
          <a:headEnd/>
          <a:tailEnd/>
        </a:ln>
      </xdr:spPr>
    </xdr:sp>
    <xdr:clientData/>
  </xdr:twoCellAnchor>
  <xdr:twoCellAnchor editAs="oneCell">
    <xdr:from>
      <xdr:col>10</xdr:col>
      <xdr:colOff>180975</xdr:colOff>
      <xdr:row>38</xdr:row>
      <xdr:rowOff>0</xdr:rowOff>
    </xdr:from>
    <xdr:to>
      <xdr:col>11</xdr:col>
      <xdr:colOff>9525</xdr:colOff>
      <xdr:row>39</xdr:row>
      <xdr:rowOff>47625</xdr:rowOff>
    </xdr:to>
    <xdr:sp macro="" textlink="">
      <xdr:nvSpPr>
        <xdr:cNvPr id="26600" name="Text Box 1082"/>
        <xdr:cNvSpPr txBox="1">
          <a:spLocks noChangeArrowheads="1"/>
        </xdr:cNvSpPr>
      </xdr:nvSpPr>
      <xdr:spPr bwMode="auto">
        <a:xfrm>
          <a:off x="5362575" y="7753350"/>
          <a:ext cx="76200" cy="200025"/>
        </a:xfrm>
        <a:prstGeom prst="rect">
          <a:avLst/>
        </a:prstGeom>
        <a:noFill/>
        <a:ln w="9525">
          <a:noFill/>
          <a:miter lim="800000"/>
          <a:headEnd/>
          <a:tailEnd/>
        </a:ln>
      </xdr:spPr>
    </xdr:sp>
    <xdr:clientData/>
  </xdr:twoCellAnchor>
  <xdr:twoCellAnchor editAs="oneCell">
    <xdr:from>
      <xdr:col>10</xdr:col>
      <xdr:colOff>180975</xdr:colOff>
      <xdr:row>38</xdr:row>
      <xdr:rowOff>0</xdr:rowOff>
    </xdr:from>
    <xdr:to>
      <xdr:col>11</xdr:col>
      <xdr:colOff>9525</xdr:colOff>
      <xdr:row>39</xdr:row>
      <xdr:rowOff>47625</xdr:rowOff>
    </xdr:to>
    <xdr:sp macro="" textlink="">
      <xdr:nvSpPr>
        <xdr:cNvPr id="26601" name="Text Box 1083"/>
        <xdr:cNvSpPr txBox="1">
          <a:spLocks noChangeArrowheads="1"/>
        </xdr:cNvSpPr>
      </xdr:nvSpPr>
      <xdr:spPr bwMode="auto">
        <a:xfrm>
          <a:off x="5362575" y="7753350"/>
          <a:ext cx="76200" cy="200025"/>
        </a:xfrm>
        <a:prstGeom prst="rect">
          <a:avLst/>
        </a:prstGeom>
        <a:noFill/>
        <a:ln w="9525">
          <a:noFill/>
          <a:miter lim="800000"/>
          <a:headEnd/>
          <a:tailEnd/>
        </a:ln>
      </xdr:spPr>
    </xdr:sp>
    <xdr:clientData/>
  </xdr:twoCellAnchor>
  <xdr:twoCellAnchor editAs="oneCell">
    <xdr:from>
      <xdr:col>10</xdr:col>
      <xdr:colOff>180975</xdr:colOff>
      <xdr:row>39</xdr:row>
      <xdr:rowOff>0</xdr:rowOff>
    </xdr:from>
    <xdr:to>
      <xdr:col>11</xdr:col>
      <xdr:colOff>9525</xdr:colOff>
      <xdr:row>40</xdr:row>
      <xdr:rowOff>38100</xdr:rowOff>
    </xdr:to>
    <xdr:sp macro="" textlink="">
      <xdr:nvSpPr>
        <xdr:cNvPr id="26602" name="Text Box 1084"/>
        <xdr:cNvSpPr txBox="1">
          <a:spLocks noChangeArrowheads="1"/>
        </xdr:cNvSpPr>
      </xdr:nvSpPr>
      <xdr:spPr bwMode="auto">
        <a:xfrm>
          <a:off x="5362575" y="7905750"/>
          <a:ext cx="76200" cy="200025"/>
        </a:xfrm>
        <a:prstGeom prst="rect">
          <a:avLst/>
        </a:prstGeom>
        <a:noFill/>
        <a:ln w="9525">
          <a:noFill/>
          <a:miter lim="800000"/>
          <a:headEnd/>
          <a:tailEnd/>
        </a:ln>
      </xdr:spPr>
    </xdr:sp>
    <xdr:clientData/>
  </xdr:twoCellAnchor>
  <xdr:twoCellAnchor editAs="oneCell">
    <xdr:from>
      <xdr:col>10</xdr:col>
      <xdr:colOff>180975</xdr:colOff>
      <xdr:row>39</xdr:row>
      <xdr:rowOff>0</xdr:rowOff>
    </xdr:from>
    <xdr:to>
      <xdr:col>11</xdr:col>
      <xdr:colOff>9525</xdr:colOff>
      <xdr:row>40</xdr:row>
      <xdr:rowOff>38100</xdr:rowOff>
    </xdr:to>
    <xdr:sp macro="" textlink="">
      <xdr:nvSpPr>
        <xdr:cNvPr id="26603" name="Text Box 1085"/>
        <xdr:cNvSpPr txBox="1">
          <a:spLocks noChangeArrowheads="1"/>
        </xdr:cNvSpPr>
      </xdr:nvSpPr>
      <xdr:spPr bwMode="auto">
        <a:xfrm>
          <a:off x="5362575" y="7905750"/>
          <a:ext cx="76200" cy="200025"/>
        </a:xfrm>
        <a:prstGeom prst="rect">
          <a:avLst/>
        </a:prstGeom>
        <a:noFill/>
        <a:ln w="9525">
          <a:noFill/>
          <a:miter lim="800000"/>
          <a:headEnd/>
          <a:tailEnd/>
        </a:ln>
      </xdr:spPr>
    </xdr:sp>
    <xdr:clientData/>
  </xdr:twoCellAnchor>
  <xdr:twoCellAnchor editAs="oneCell">
    <xdr:from>
      <xdr:col>10</xdr:col>
      <xdr:colOff>180975</xdr:colOff>
      <xdr:row>39</xdr:row>
      <xdr:rowOff>0</xdr:rowOff>
    </xdr:from>
    <xdr:to>
      <xdr:col>11</xdr:col>
      <xdr:colOff>9525</xdr:colOff>
      <xdr:row>40</xdr:row>
      <xdr:rowOff>38100</xdr:rowOff>
    </xdr:to>
    <xdr:sp macro="" textlink="">
      <xdr:nvSpPr>
        <xdr:cNvPr id="26604" name="Text Box 1086"/>
        <xdr:cNvSpPr txBox="1">
          <a:spLocks noChangeArrowheads="1"/>
        </xdr:cNvSpPr>
      </xdr:nvSpPr>
      <xdr:spPr bwMode="auto">
        <a:xfrm>
          <a:off x="5362575" y="7905750"/>
          <a:ext cx="76200" cy="200025"/>
        </a:xfrm>
        <a:prstGeom prst="rect">
          <a:avLst/>
        </a:prstGeom>
        <a:noFill/>
        <a:ln w="9525">
          <a:noFill/>
          <a:miter lim="800000"/>
          <a:headEnd/>
          <a:tailEnd/>
        </a:ln>
      </xdr:spPr>
    </xdr:sp>
    <xdr:clientData/>
  </xdr:twoCellAnchor>
  <xdr:twoCellAnchor editAs="oneCell">
    <xdr:from>
      <xdr:col>10</xdr:col>
      <xdr:colOff>180975</xdr:colOff>
      <xdr:row>39</xdr:row>
      <xdr:rowOff>0</xdr:rowOff>
    </xdr:from>
    <xdr:to>
      <xdr:col>11</xdr:col>
      <xdr:colOff>9525</xdr:colOff>
      <xdr:row>40</xdr:row>
      <xdr:rowOff>38100</xdr:rowOff>
    </xdr:to>
    <xdr:sp macro="" textlink="">
      <xdr:nvSpPr>
        <xdr:cNvPr id="26605" name="Text Box 1087"/>
        <xdr:cNvSpPr txBox="1">
          <a:spLocks noChangeArrowheads="1"/>
        </xdr:cNvSpPr>
      </xdr:nvSpPr>
      <xdr:spPr bwMode="auto">
        <a:xfrm>
          <a:off x="5362575" y="7905750"/>
          <a:ext cx="76200" cy="200025"/>
        </a:xfrm>
        <a:prstGeom prst="rect">
          <a:avLst/>
        </a:prstGeom>
        <a:noFill/>
        <a:ln w="9525">
          <a:noFill/>
          <a:miter lim="800000"/>
          <a:headEnd/>
          <a:tailEnd/>
        </a:ln>
      </xdr:spPr>
    </xdr:sp>
    <xdr:clientData/>
  </xdr:twoCellAnchor>
  <xdr:twoCellAnchor editAs="oneCell">
    <xdr:from>
      <xdr:col>10</xdr:col>
      <xdr:colOff>180975</xdr:colOff>
      <xdr:row>39</xdr:row>
      <xdr:rowOff>0</xdr:rowOff>
    </xdr:from>
    <xdr:to>
      <xdr:col>11</xdr:col>
      <xdr:colOff>9525</xdr:colOff>
      <xdr:row>40</xdr:row>
      <xdr:rowOff>38100</xdr:rowOff>
    </xdr:to>
    <xdr:sp macro="" textlink="">
      <xdr:nvSpPr>
        <xdr:cNvPr id="26606" name="Text Box 1088"/>
        <xdr:cNvSpPr txBox="1">
          <a:spLocks noChangeArrowheads="1"/>
        </xdr:cNvSpPr>
      </xdr:nvSpPr>
      <xdr:spPr bwMode="auto">
        <a:xfrm>
          <a:off x="5362575" y="7905750"/>
          <a:ext cx="76200" cy="200025"/>
        </a:xfrm>
        <a:prstGeom prst="rect">
          <a:avLst/>
        </a:prstGeom>
        <a:noFill/>
        <a:ln w="9525">
          <a:noFill/>
          <a:miter lim="800000"/>
          <a:headEnd/>
          <a:tailEnd/>
        </a:ln>
      </xdr:spPr>
    </xdr:sp>
    <xdr:clientData/>
  </xdr:twoCellAnchor>
  <xdr:twoCellAnchor editAs="oneCell">
    <xdr:from>
      <xdr:col>10</xdr:col>
      <xdr:colOff>180975</xdr:colOff>
      <xdr:row>39</xdr:row>
      <xdr:rowOff>0</xdr:rowOff>
    </xdr:from>
    <xdr:to>
      <xdr:col>11</xdr:col>
      <xdr:colOff>9525</xdr:colOff>
      <xdr:row>40</xdr:row>
      <xdr:rowOff>38100</xdr:rowOff>
    </xdr:to>
    <xdr:sp macro="" textlink="">
      <xdr:nvSpPr>
        <xdr:cNvPr id="26607" name="Text Box 1089"/>
        <xdr:cNvSpPr txBox="1">
          <a:spLocks noChangeArrowheads="1"/>
        </xdr:cNvSpPr>
      </xdr:nvSpPr>
      <xdr:spPr bwMode="auto">
        <a:xfrm>
          <a:off x="5362575" y="7905750"/>
          <a:ext cx="76200" cy="200025"/>
        </a:xfrm>
        <a:prstGeom prst="rect">
          <a:avLst/>
        </a:prstGeom>
        <a:noFill/>
        <a:ln w="9525">
          <a:noFill/>
          <a:miter lim="800000"/>
          <a:headEnd/>
          <a:tailEnd/>
        </a:ln>
      </xdr:spPr>
    </xdr:sp>
    <xdr:clientData/>
  </xdr:twoCellAnchor>
  <xdr:twoCellAnchor editAs="oneCell">
    <xdr:from>
      <xdr:col>10</xdr:col>
      <xdr:colOff>180975</xdr:colOff>
      <xdr:row>39</xdr:row>
      <xdr:rowOff>0</xdr:rowOff>
    </xdr:from>
    <xdr:to>
      <xdr:col>11</xdr:col>
      <xdr:colOff>9525</xdr:colOff>
      <xdr:row>40</xdr:row>
      <xdr:rowOff>38100</xdr:rowOff>
    </xdr:to>
    <xdr:sp macro="" textlink="">
      <xdr:nvSpPr>
        <xdr:cNvPr id="26608" name="Text Box 1090"/>
        <xdr:cNvSpPr txBox="1">
          <a:spLocks noChangeArrowheads="1"/>
        </xdr:cNvSpPr>
      </xdr:nvSpPr>
      <xdr:spPr bwMode="auto">
        <a:xfrm>
          <a:off x="5362575" y="7905750"/>
          <a:ext cx="76200" cy="200025"/>
        </a:xfrm>
        <a:prstGeom prst="rect">
          <a:avLst/>
        </a:prstGeom>
        <a:noFill/>
        <a:ln w="9525">
          <a:noFill/>
          <a:miter lim="800000"/>
          <a:headEnd/>
          <a:tailEnd/>
        </a:ln>
      </xdr:spPr>
    </xdr:sp>
    <xdr:clientData/>
  </xdr:twoCellAnchor>
  <xdr:twoCellAnchor editAs="oneCell">
    <xdr:from>
      <xdr:col>10</xdr:col>
      <xdr:colOff>180975</xdr:colOff>
      <xdr:row>39</xdr:row>
      <xdr:rowOff>0</xdr:rowOff>
    </xdr:from>
    <xdr:to>
      <xdr:col>11</xdr:col>
      <xdr:colOff>9525</xdr:colOff>
      <xdr:row>40</xdr:row>
      <xdr:rowOff>38100</xdr:rowOff>
    </xdr:to>
    <xdr:sp macro="" textlink="">
      <xdr:nvSpPr>
        <xdr:cNvPr id="26609" name="Text Box 1091"/>
        <xdr:cNvSpPr txBox="1">
          <a:spLocks noChangeArrowheads="1"/>
        </xdr:cNvSpPr>
      </xdr:nvSpPr>
      <xdr:spPr bwMode="auto">
        <a:xfrm>
          <a:off x="5362575" y="7905750"/>
          <a:ext cx="76200" cy="200025"/>
        </a:xfrm>
        <a:prstGeom prst="rect">
          <a:avLst/>
        </a:prstGeom>
        <a:noFill/>
        <a:ln w="9525">
          <a:noFill/>
          <a:miter lim="800000"/>
          <a:headEnd/>
          <a:tailEnd/>
        </a:ln>
      </xdr:spPr>
    </xdr:sp>
    <xdr:clientData/>
  </xdr:twoCellAnchor>
  <xdr:twoCellAnchor editAs="oneCell">
    <xdr:from>
      <xdr:col>10</xdr:col>
      <xdr:colOff>180975</xdr:colOff>
      <xdr:row>39</xdr:row>
      <xdr:rowOff>0</xdr:rowOff>
    </xdr:from>
    <xdr:to>
      <xdr:col>11</xdr:col>
      <xdr:colOff>9525</xdr:colOff>
      <xdr:row>40</xdr:row>
      <xdr:rowOff>38100</xdr:rowOff>
    </xdr:to>
    <xdr:sp macro="" textlink="">
      <xdr:nvSpPr>
        <xdr:cNvPr id="26610" name="Text Box 1092"/>
        <xdr:cNvSpPr txBox="1">
          <a:spLocks noChangeArrowheads="1"/>
        </xdr:cNvSpPr>
      </xdr:nvSpPr>
      <xdr:spPr bwMode="auto">
        <a:xfrm>
          <a:off x="5362575" y="7905750"/>
          <a:ext cx="76200" cy="200025"/>
        </a:xfrm>
        <a:prstGeom prst="rect">
          <a:avLst/>
        </a:prstGeom>
        <a:noFill/>
        <a:ln w="9525">
          <a:noFill/>
          <a:miter lim="800000"/>
          <a:headEnd/>
          <a:tailEnd/>
        </a:ln>
      </xdr:spPr>
    </xdr:sp>
    <xdr:clientData/>
  </xdr:twoCellAnchor>
  <xdr:twoCellAnchor editAs="oneCell">
    <xdr:from>
      <xdr:col>10</xdr:col>
      <xdr:colOff>180975</xdr:colOff>
      <xdr:row>39</xdr:row>
      <xdr:rowOff>0</xdr:rowOff>
    </xdr:from>
    <xdr:to>
      <xdr:col>11</xdr:col>
      <xdr:colOff>9525</xdr:colOff>
      <xdr:row>40</xdr:row>
      <xdr:rowOff>38100</xdr:rowOff>
    </xdr:to>
    <xdr:sp macro="" textlink="">
      <xdr:nvSpPr>
        <xdr:cNvPr id="26611" name="Text Box 1093"/>
        <xdr:cNvSpPr txBox="1">
          <a:spLocks noChangeArrowheads="1"/>
        </xdr:cNvSpPr>
      </xdr:nvSpPr>
      <xdr:spPr bwMode="auto">
        <a:xfrm>
          <a:off x="5362575" y="7905750"/>
          <a:ext cx="76200" cy="200025"/>
        </a:xfrm>
        <a:prstGeom prst="rect">
          <a:avLst/>
        </a:prstGeom>
        <a:noFill/>
        <a:ln w="9525">
          <a:noFill/>
          <a:miter lim="800000"/>
          <a:headEnd/>
          <a:tailEnd/>
        </a:ln>
      </xdr:spPr>
    </xdr:sp>
    <xdr:clientData/>
  </xdr:twoCellAnchor>
  <xdr:twoCellAnchor editAs="oneCell">
    <xdr:from>
      <xdr:col>10</xdr:col>
      <xdr:colOff>180975</xdr:colOff>
      <xdr:row>39</xdr:row>
      <xdr:rowOff>0</xdr:rowOff>
    </xdr:from>
    <xdr:to>
      <xdr:col>11</xdr:col>
      <xdr:colOff>9525</xdr:colOff>
      <xdr:row>40</xdr:row>
      <xdr:rowOff>38100</xdr:rowOff>
    </xdr:to>
    <xdr:sp macro="" textlink="">
      <xdr:nvSpPr>
        <xdr:cNvPr id="26612" name="Text Box 1094"/>
        <xdr:cNvSpPr txBox="1">
          <a:spLocks noChangeArrowheads="1"/>
        </xdr:cNvSpPr>
      </xdr:nvSpPr>
      <xdr:spPr bwMode="auto">
        <a:xfrm>
          <a:off x="5362575" y="7905750"/>
          <a:ext cx="76200" cy="200025"/>
        </a:xfrm>
        <a:prstGeom prst="rect">
          <a:avLst/>
        </a:prstGeom>
        <a:noFill/>
        <a:ln w="9525">
          <a:noFill/>
          <a:miter lim="800000"/>
          <a:headEnd/>
          <a:tailEnd/>
        </a:ln>
      </xdr:spPr>
    </xdr:sp>
    <xdr:clientData/>
  </xdr:twoCellAnchor>
  <xdr:twoCellAnchor editAs="oneCell">
    <xdr:from>
      <xdr:col>10</xdr:col>
      <xdr:colOff>180975</xdr:colOff>
      <xdr:row>39</xdr:row>
      <xdr:rowOff>0</xdr:rowOff>
    </xdr:from>
    <xdr:to>
      <xdr:col>11</xdr:col>
      <xdr:colOff>9525</xdr:colOff>
      <xdr:row>40</xdr:row>
      <xdr:rowOff>38100</xdr:rowOff>
    </xdr:to>
    <xdr:sp macro="" textlink="">
      <xdr:nvSpPr>
        <xdr:cNvPr id="26613" name="Text Box 1095"/>
        <xdr:cNvSpPr txBox="1">
          <a:spLocks noChangeArrowheads="1"/>
        </xdr:cNvSpPr>
      </xdr:nvSpPr>
      <xdr:spPr bwMode="auto">
        <a:xfrm>
          <a:off x="5362575" y="7905750"/>
          <a:ext cx="76200" cy="200025"/>
        </a:xfrm>
        <a:prstGeom prst="rect">
          <a:avLst/>
        </a:prstGeom>
        <a:noFill/>
        <a:ln w="9525">
          <a:noFill/>
          <a:miter lim="800000"/>
          <a:headEnd/>
          <a:tailEnd/>
        </a:ln>
      </xdr:spPr>
    </xdr:sp>
    <xdr:clientData/>
  </xdr:twoCellAnchor>
  <xdr:twoCellAnchor editAs="oneCell">
    <xdr:from>
      <xdr:col>10</xdr:col>
      <xdr:colOff>180975</xdr:colOff>
      <xdr:row>39</xdr:row>
      <xdr:rowOff>0</xdr:rowOff>
    </xdr:from>
    <xdr:to>
      <xdr:col>11</xdr:col>
      <xdr:colOff>9525</xdr:colOff>
      <xdr:row>40</xdr:row>
      <xdr:rowOff>38100</xdr:rowOff>
    </xdr:to>
    <xdr:sp macro="" textlink="">
      <xdr:nvSpPr>
        <xdr:cNvPr id="26614" name="Text Box 1096"/>
        <xdr:cNvSpPr txBox="1">
          <a:spLocks noChangeArrowheads="1"/>
        </xdr:cNvSpPr>
      </xdr:nvSpPr>
      <xdr:spPr bwMode="auto">
        <a:xfrm>
          <a:off x="5362575" y="7905750"/>
          <a:ext cx="76200" cy="200025"/>
        </a:xfrm>
        <a:prstGeom prst="rect">
          <a:avLst/>
        </a:prstGeom>
        <a:noFill/>
        <a:ln w="9525">
          <a:noFill/>
          <a:miter lim="800000"/>
          <a:headEnd/>
          <a:tailEnd/>
        </a:ln>
      </xdr:spPr>
    </xdr:sp>
    <xdr:clientData/>
  </xdr:twoCellAnchor>
  <xdr:twoCellAnchor editAs="oneCell">
    <xdr:from>
      <xdr:col>10</xdr:col>
      <xdr:colOff>180975</xdr:colOff>
      <xdr:row>39</xdr:row>
      <xdr:rowOff>0</xdr:rowOff>
    </xdr:from>
    <xdr:to>
      <xdr:col>11</xdr:col>
      <xdr:colOff>9525</xdr:colOff>
      <xdr:row>40</xdr:row>
      <xdr:rowOff>38100</xdr:rowOff>
    </xdr:to>
    <xdr:sp macro="" textlink="">
      <xdr:nvSpPr>
        <xdr:cNvPr id="26615" name="Text Box 1097"/>
        <xdr:cNvSpPr txBox="1">
          <a:spLocks noChangeArrowheads="1"/>
        </xdr:cNvSpPr>
      </xdr:nvSpPr>
      <xdr:spPr bwMode="auto">
        <a:xfrm>
          <a:off x="5362575" y="7905750"/>
          <a:ext cx="76200" cy="200025"/>
        </a:xfrm>
        <a:prstGeom prst="rect">
          <a:avLst/>
        </a:prstGeom>
        <a:noFill/>
        <a:ln w="9525">
          <a:noFill/>
          <a:miter lim="800000"/>
          <a:headEnd/>
          <a:tailEnd/>
        </a:ln>
      </xdr:spPr>
    </xdr:sp>
    <xdr:clientData/>
  </xdr:twoCellAnchor>
  <xdr:twoCellAnchor editAs="oneCell">
    <xdr:from>
      <xdr:col>10</xdr:col>
      <xdr:colOff>180975</xdr:colOff>
      <xdr:row>40</xdr:row>
      <xdr:rowOff>0</xdr:rowOff>
    </xdr:from>
    <xdr:to>
      <xdr:col>11</xdr:col>
      <xdr:colOff>9525</xdr:colOff>
      <xdr:row>41</xdr:row>
      <xdr:rowOff>38100</xdr:rowOff>
    </xdr:to>
    <xdr:sp macro="" textlink="">
      <xdr:nvSpPr>
        <xdr:cNvPr id="26616" name="Text Box 1098"/>
        <xdr:cNvSpPr txBox="1">
          <a:spLocks noChangeArrowheads="1"/>
        </xdr:cNvSpPr>
      </xdr:nvSpPr>
      <xdr:spPr bwMode="auto">
        <a:xfrm>
          <a:off x="5362575" y="8067675"/>
          <a:ext cx="76200" cy="200025"/>
        </a:xfrm>
        <a:prstGeom prst="rect">
          <a:avLst/>
        </a:prstGeom>
        <a:noFill/>
        <a:ln w="9525">
          <a:noFill/>
          <a:miter lim="800000"/>
          <a:headEnd/>
          <a:tailEnd/>
        </a:ln>
      </xdr:spPr>
    </xdr:sp>
    <xdr:clientData/>
  </xdr:twoCellAnchor>
  <xdr:twoCellAnchor editAs="oneCell">
    <xdr:from>
      <xdr:col>10</xdr:col>
      <xdr:colOff>180975</xdr:colOff>
      <xdr:row>40</xdr:row>
      <xdr:rowOff>0</xdr:rowOff>
    </xdr:from>
    <xdr:to>
      <xdr:col>11</xdr:col>
      <xdr:colOff>9525</xdr:colOff>
      <xdr:row>41</xdr:row>
      <xdr:rowOff>38100</xdr:rowOff>
    </xdr:to>
    <xdr:sp macro="" textlink="">
      <xdr:nvSpPr>
        <xdr:cNvPr id="26617" name="Text Box 1099"/>
        <xdr:cNvSpPr txBox="1">
          <a:spLocks noChangeArrowheads="1"/>
        </xdr:cNvSpPr>
      </xdr:nvSpPr>
      <xdr:spPr bwMode="auto">
        <a:xfrm>
          <a:off x="5362575" y="8067675"/>
          <a:ext cx="76200" cy="200025"/>
        </a:xfrm>
        <a:prstGeom prst="rect">
          <a:avLst/>
        </a:prstGeom>
        <a:noFill/>
        <a:ln w="9525">
          <a:noFill/>
          <a:miter lim="800000"/>
          <a:headEnd/>
          <a:tailEnd/>
        </a:ln>
      </xdr:spPr>
    </xdr:sp>
    <xdr:clientData/>
  </xdr:twoCellAnchor>
  <xdr:twoCellAnchor editAs="oneCell">
    <xdr:from>
      <xdr:col>10</xdr:col>
      <xdr:colOff>180975</xdr:colOff>
      <xdr:row>40</xdr:row>
      <xdr:rowOff>0</xdr:rowOff>
    </xdr:from>
    <xdr:to>
      <xdr:col>11</xdr:col>
      <xdr:colOff>9525</xdr:colOff>
      <xdr:row>41</xdr:row>
      <xdr:rowOff>38100</xdr:rowOff>
    </xdr:to>
    <xdr:sp macro="" textlink="">
      <xdr:nvSpPr>
        <xdr:cNvPr id="26618" name="Text Box 1100"/>
        <xdr:cNvSpPr txBox="1">
          <a:spLocks noChangeArrowheads="1"/>
        </xdr:cNvSpPr>
      </xdr:nvSpPr>
      <xdr:spPr bwMode="auto">
        <a:xfrm>
          <a:off x="5362575" y="8067675"/>
          <a:ext cx="76200" cy="200025"/>
        </a:xfrm>
        <a:prstGeom prst="rect">
          <a:avLst/>
        </a:prstGeom>
        <a:noFill/>
        <a:ln w="9525">
          <a:noFill/>
          <a:miter lim="800000"/>
          <a:headEnd/>
          <a:tailEnd/>
        </a:ln>
      </xdr:spPr>
    </xdr:sp>
    <xdr:clientData/>
  </xdr:twoCellAnchor>
  <xdr:twoCellAnchor editAs="oneCell">
    <xdr:from>
      <xdr:col>10</xdr:col>
      <xdr:colOff>180975</xdr:colOff>
      <xdr:row>40</xdr:row>
      <xdr:rowOff>0</xdr:rowOff>
    </xdr:from>
    <xdr:to>
      <xdr:col>11</xdr:col>
      <xdr:colOff>9525</xdr:colOff>
      <xdr:row>41</xdr:row>
      <xdr:rowOff>38100</xdr:rowOff>
    </xdr:to>
    <xdr:sp macro="" textlink="">
      <xdr:nvSpPr>
        <xdr:cNvPr id="26619" name="Text Box 1101"/>
        <xdr:cNvSpPr txBox="1">
          <a:spLocks noChangeArrowheads="1"/>
        </xdr:cNvSpPr>
      </xdr:nvSpPr>
      <xdr:spPr bwMode="auto">
        <a:xfrm>
          <a:off x="5362575" y="8067675"/>
          <a:ext cx="76200" cy="200025"/>
        </a:xfrm>
        <a:prstGeom prst="rect">
          <a:avLst/>
        </a:prstGeom>
        <a:noFill/>
        <a:ln w="9525">
          <a:noFill/>
          <a:miter lim="800000"/>
          <a:headEnd/>
          <a:tailEnd/>
        </a:ln>
      </xdr:spPr>
    </xdr:sp>
    <xdr:clientData/>
  </xdr:twoCellAnchor>
  <xdr:twoCellAnchor editAs="oneCell">
    <xdr:from>
      <xdr:col>10</xdr:col>
      <xdr:colOff>180975</xdr:colOff>
      <xdr:row>40</xdr:row>
      <xdr:rowOff>0</xdr:rowOff>
    </xdr:from>
    <xdr:to>
      <xdr:col>11</xdr:col>
      <xdr:colOff>9525</xdr:colOff>
      <xdr:row>41</xdr:row>
      <xdr:rowOff>38100</xdr:rowOff>
    </xdr:to>
    <xdr:sp macro="" textlink="">
      <xdr:nvSpPr>
        <xdr:cNvPr id="26620" name="Text Box 1102"/>
        <xdr:cNvSpPr txBox="1">
          <a:spLocks noChangeArrowheads="1"/>
        </xdr:cNvSpPr>
      </xdr:nvSpPr>
      <xdr:spPr bwMode="auto">
        <a:xfrm>
          <a:off x="5362575" y="8067675"/>
          <a:ext cx="76200" cy="200025"/>
        </a:xfrm>
        <a:prstGeom prst="rect">
          <a:avLst/>
        </a:prstGeom>
        <a:noFill/>
        <a:ln w="9525">
          <a:noFill/>
          <a:miter lim="800000"/>
          <a:headEnd/>
          <a:tailEnd/>
        </a:ln>
      </xdr:spPr>
    </xdr:sp>
    <xdr:clientData/>
  </xdr:twoCellAnchor>
  <xdr:twoCellAnchor editAs="oneCell">
    <xdr:from>
      <xdr:col>10</xdr:col>
      <xdr:colOff>180975</xdr:colOff>
      <xdr:row>40</xdr:row>
      <xdr:rowOff>0</xdr:rowOff>
    </xdr:from>
    <xdr:to>
      <xdr:col>11</xdr:col>
      <xdr:colOff>9525</xdr:colOff>
      <xdr:row>41</xdr:row>
      <xdr:rowOff>38100</xdr:rowOff>
    </xdr:to>
    <xdr:sp macro="" textlink="">
      <xdr:nvSpPr>
        <xdr:cNvPr id="26621" name="Text Box 1103"/>
        <xdr:cNvSpPr txBox="1">
          <a:spLocks noChangeArrowheads="1"/>
        </xdr:cNvSpPr>
      </xdr:nvSpPr>
      <xdr:spPr bwMode="auto">
        <a:xfrm>
          <a:off x="5362575" y="8067675"/>
          <a:ext cx="76200" cy="200025"/>
        </a:xfrm>
        <a:prstGeom prst="rect">
          <a:avLst/>
        </a:prstGeom>
        <a:noFill/>
        <a:ln w="9525">
          <a:noFill/>
          <a:miter lim="800000"/>
          <a:headEnd/>
          <a:tailEnd/>
        </a:ln>
      </xdr:spPr>
    </xdr:sp>
    <xdr:clientData/>
  </xdr:twoCellAnchor>
  <xdr:twoCellAnchor editAs="oneCell">
    <xdr:from>
      <xdr:col>10</xdr:col>
      <xdr:colOff>180975</xdr:colOff>
      <xdr:row>40</xdr:row>
      <xdr:rowOff>0</xdr:rowOff>
    </xdr:from>
    <xdr:to>
      <xdr:col>11</xdr:col>
      <xdr:colOff>9525</xdr:colOff>
      <xdr:row>41</xdr:row>
      <xdr:rowOff>38100</xdr:rowOff>
    </xdr:to>
    <xdr:sp macro="" textlink="">
      <xdr:nvSpPr>
        <xdr:cNvPr id="26622" name="Text Box 1104"/>
        <xdr:cNvSpPr txBox="1">
          <a:spLocks noChangeArrowheads="1"/>
        </xdr:cNvSpPr>
      </xdr:nvSpPr>
      <xdr:spPr bwMode="auto">
        <a:xfrm>
          <a:off x="5362575" y="8067675"/>
          <a:ext cx="76200" cy="200025"/>
        </a:xfrm>
        <a:prstGeom prst="rect">
          <a:avLst/>
        </a:prstGeom>
        <a:noFill/>
        <a:ln w="9525">
          <a:noFill/>
          <a:miter lim="800000"/>
          <a:headEnd/>
          <a:tailEnd/>
        </a:ln>
      </xdr:spPr>
    </xdr:sp>
    <xdr:clientData/>
  </xdr:twoCellAnchor>
  <xdr:twoCellAnchor editAs="oneCell">
    <xdr:from>
      <xdr:col>10</xdr:col>
      <xdr:colOff>180975</xdr:colOff>
      <xdr:row>40</xdr:row>
      <xdr:rowOff>0</xdr:rowOff>
    </xdr:from>
    <xdr:to>
      <xdr:col>11</xdr:col>
      <xdr:colOff>9525</xdr:colOff>
      <xdr:row>41</xdr:row>
      <xdr:rowOff>38100</xdr:rowOff>
    </xdr:to>
    <xdr:sp macro="" textlink="">
      <xdr:nvSpPr>
        <xdr:cNvPr id="26623" name="Text Box 1105"/>
        <xdr:cNvSpPr txBox="1">
          <a:spLocks noChangeArrowheads="1"/>
        </xdr:cNvSpPr>
      </xdr:nvSpPr>
      <xdr:spPr bwMode="auto">
        <a:xfrm>
          <a:off x="5362575" y="8067675"/>
          <a:ext cx="76200" cy="200025"/>
        </a:xfrm>
        <a:prstGeom prst="rect">
          <a:avLst/>
        </a:prstGeom>
        <a:noFill/>
        <a:ln w="9525">
          <a:noFill/>
          <a:miter lim="800000"/>
          <a:headEnd/>
          <a:tailEnd/>
        </a:ln>
      </xdr:spPr>
    </xdr:sp>
    <xdr:clientData/>
  </xdr:twoCellAnchor>
  <xdr:twoCellAnchor editAs="oneCell">
    <xdr:from>
      <xdr:col>10</xdr:col>
      <xdr:colOff>180975</xdr:colOff>
      <xdr:row>40</xdr:row>
      <xdr:rowOff>0</xdr:rowOff>
    </xdr:from>
    <xdr:to>
      <xdr:col>11</xdr:col>
      <xdr:colOff>9525</xdr:colOff>
      <xdr:row>41</xdr:row>
      <xdr:rowOff>38100</xdr:rowOff>
    </xdr:to>
    <xdr:sp macro="" textlink="">
      <xdr:nvSpPr>
        <xdr:cNvPr id="26624" name="Text Box 1106"/>
        <xdr:cNvSpPr txBox="1">
          <a:spLocks noChangeArrowheads="1"/>
        </xdr:cNvSpPr>
      </xdr:nvSpPr>
      <xdr:spPr bwMode="auto">
        <a:xfrm>
          <a:off x="5362575" y="8067675"/>
          <a:ext cx="76200" cy="200025"/>
        </a:xfrm>
        <a:prstGeom prst="rect">
          <a:avLst/>
        </a:prstGeom>
        <a:noFill/>
        <a:ln w="9525">
          <a:noFill/>
          <a:miter lim="800000"/>
          <a:headEnd/>
          <a:tailEnd/>
        </a:ln>
      </xdr:spPr>
    </xdr:sp>
    <xdr:clientData/>
  </xdr:twoCellAnchor>
  <xdr:twoCellAnchor editAs="oneCell">
    <xdr:from>
      <xdr:col>10</xdr:col>
      <xdr:colOff>180975</xdr:colOff>
      <xdr:row>40</xdr:row>
      <xdr:rowOff>0</xdr:rowOff>
    </xdr:from>
    <xdr:to>
      <xdr:col>11</xdr:col>
      <xdr:colOff>9525</xdr:colOff>
      <xdr:row>41</xdr:row>
      <xdr:rowOff>38100</xdr:rowOff>
    </xdr:to>
    <xdr:sp macro="" textlink="">
      <xdr:nvSpPr>
        <xdr:cNvPr id="26625" name="Text Box 1107"/>
        <xdr:cNvSpPr txBox="1">
          <a:spLocks noChangeArrowheads="1"/>
        </xdr:cNvSpPr>
      </xdr:nvSpPr>
      <xdr:spPr bwMode="auto">
        <a:xfrm>
          <a:off x="5362575" y="8067675"/>
          <a:ext cx="76200" cy="200025"/>
        </a:xfrm>
        <a:prstGeom prst="rect">
          <a:avLst/>
        </a:prstGeom>
        <a:noFill/>
        <a:ln w="9525">
          <a:noFill/>
          <a:miter lim="800000"/>
          <a:headEnd/>
          <a:tailEnd/>
        </a:ln>
      </xdr:spPr>
    </xdr:sp>
    <xdr:clientData/>
  </xdr:twoCellAnchor>
  <xdr:twoCellAnchor editAs="oneCell">
    <xdr:from>
      <xdr:col>10</xdr:col>
      <xdr:colOff>180975</xdr:colOff>
      <xdr:row>40</xdr:row>
      <xdr:rowOff>0</xdr:rowOff>
    </xdr:from>
    <xdr:to>
      <xdr:col>11</xdr:col>
      <xdr:colOff>9525</xdr:colOff>
      <xdr:row>41</xdr:row>
      <xdr:rowOff>38100</xdr:rowOff>
    </xdr:to>
    <xdr:sp macro="" textlink="">
      <xdr:nvSpPr>
        <xdr:cNvPr id="26626" name="Text Box 1108"/>
        <xdr:cNvSpPr txBox="1">
          <a:spLocks noChangeArrowheads="1"/>
        </xdr:cNvSpPr>
      </xdr:nvSpPr>
      <xdr:spPr bwMode="auto">
        <a:xfrm>
          <a:off x="5362575" y="8067675"/>
          <a:ext cx="76200" cy="200025"/>
        </a:xfrm>
        <a:prstGeom prst="rect">
          <a:avLst/>
        </a:prstGeom>
        <a:noFill/>
        <a:ln w="9525">
          <a:noFill/>
          <a:miter lim="800000"/>
          <a:headEnd/>
          <a:tailEnd/>
        </a:ln>
      </xdr:spPr>
    </xdr:sp>
    <xdr:clientData/>
  </xdr:twoCellAnchor>
  <xdr:twoCellAnchor editAs="oneCell">
    <xdr:from>
      <xdr:col>10</xdr:col>
      <xdr:colOff>180975</xdr:colOff>
      <xdr:row>40</xdr:row>
      <xdr:rowOff>0</xdr:rowOff>
    </xdr:from>
    <xdr:to>
      <xdr:col>11</xdr:col>
      <xdr:colOff>9525</xdr:colOff>
      <xdr:row>41</xdr:row>
      <xdr:rowOff>38100</xdr:rowOff>
    </xdr:to>
    <xdr:sp macro="" textlink="">
      <xdr:nvSpPr>
        <xdr:cNvPr id="26627" name="Text Box 1109"/>
        <xdr:cNvSpPr txBox="1">
          <a:spLocks noChangeArrowheads="1"/>
        </xdr:cNvSpPr>
      </xdr:nvSpPr>
      <xdr:spPr bwMode="auto">
        <a:xfrm>
          <a:off x="5362575" y="8067675"/>
          <a:ext cx="76200" cy="200025"/>
        </a:xfrm>
        <a:prstGeom prst="rect">
          <a:avLst/>
        </a:prstGeom>
        <a:noFill/>
        <a:ln w="9525">
          <a:noFill/>
          <a:miter lim="800000"/>
          <a:headEnd/>
          <a:tailEnd/>
        </a:ln>
      </xdr:spPr>
    </xdr:sp>
    <xdr:clientData/>
  </xdr:twoCellAnchor>
  <xdr:twoCellAnchor editAs="oneCell">
    <xdr:from>
      <xdr:col>10</xdr:col>
      <xdr:colOff>180975</xdr:colOff>
      <xdr:row>40</xdr:row>
      <xdr:rowOff>0</xdr:rowOff>
    </xdr:from>
    <xdr:to>
      <xdr:col>11</xdr:col>
      <xdr:colOff>9525</xdr:colOff>
      <xdr:row>41</xdr:row>
      <xdr:rowOff>38100</xdr:rowOff>
    </xdr:to>
    <xdr:sp macro="" textlink="">
      <xdr:nvSpPr>
        <xdr:cNvPr id="26628" name="Text Box 1110"/>
        <xdr:cNvSpPr txBox="1">
          <a:spLocks noChangeArrowheads="1"/>
        </xdr:cNvSpPr>
      </xdr:nvSpPr>
      <xdr:spPr bwMode="auto">
        <a:xfrm>
          <a:off x="5362575" y="8067675"/>
          <a:ext cx="76200" cy="200025"/>
        </a:xfrm>
        <a:prstGeom prst="rect">
          <a:avLst/>
        </a:prstGeom>
        <a:noFill/>
        <a:ln w="9525">
          <a:noFill/>
          <a:miter lim="800000"/>
          <a:headEnd/>
          <a:tailEnd/>
        </a:ln>
      </xdr:spPr>
    </xdr:sp>
    <xdr:clientData/>
  </xdr:twoCellAnchor>
  <xdr:twoCellAnchor editAs="oneCell">
    <xdr:from>
      <xdr:col>10</xdr:col>
      <xdr:colOff>180975</xdr:colOff>
      <xdr:row>40</xdr:row>
      <xdr:rowOff>0</xdr:rowOff>
    </xdr:from>
    <xdr:to>
      <xdr:col>11</xdr:col>
      <xdr:colOff>9525</xdr:colOff>
      <xdr:row>41</xdr:row>
      <xdr:rowOff>38100</xdr:rowOff>
    </xdr:to>
    <xdr:sp macro="" textlink="">
      <xdr:nvSpPr>
        <xdr:cNvPr id="26629" name="Text Box 1111"/>
        <xdr:cNvSpPr txBox="1">
          <a:spLocks noChangeArrowheads="1"/>
        </xdr:cNvSpPr>
      </xdr:nvSpPr>
      <xdr:spPr bwMode="auto">
        <a:xfrm>
          <a:off x="5362575" y="8067675"/>
          <a:ext cx="76200" cy="200025"/>
        </a:xfrm>
        <a:prstGeom prst="rect">
          <a:avLst/>
        </a:prstGeom>
        <a:noFill/>
        <a:ln w="9525">
          <a:noFill/>
          <a:miter lim="800000"/>
          <a:headEnd/>
          <a:tailEnd/>
        </a:ln>
      </xdr:spPr>
    </xdr:sp>
    <xdr:clientData/>
  </xdr:twoCellAnchor>
  <xdr:twoCellAnchor editAs="oneCell">
    <xdr:from>
      <xdr:col>10</xdr:col>
      <xdr:colOff>180975</xdr:colOff>
      <xdr:row>40</xdr:row>
      <xdr:rowOff>0</xdr:rowOff>
    </xdr:from>
    <xdr:to>
      <xdr:col>11</xdr:col>
      <xdr:colOff>9525</xdr:colOff>
      <xdr:row>41</xdr:row>
      <xdr:rowOff>38100</xdr:rowOff>
    </xdr:to>
    <xdr:sp macro="" textlink="">
      <xdr:nvSpPr>
        <xdr:cNvPr id="26630" name="Text Box 1112"/>
        <xdr:cNvSpPr txBox="1">
          <a:spLocks noChangeArrowheads="1"/>
        </xdr:cNvSpPr>
      </xdr:nvSpPr>
      <xdr:spPr bwMode="auto">
        <a:xfrm>
          <a:off x="5362575" y="8067675"/>
          <a:ext cx="76200" cy="200025"/>
        </a:xfrm>
        <a:prstGeom prst="rect">
          <a:avLst/>
        </a:prstGeom>
        <a:noFill/>
        <a:ln w="9525">
          <a:noFill/>
          <a:miter lim="800000"/>
          <a:headEnd/>
          <a:tailEnd/>
        </a:ln>
      </xdr:spPr>
    </xdr:sp>
    <xdr:clientData/>
  </xdr:twoCellAnchor>
  <xdr:twoCellAnchor editAs="oneCell">
    <xdr:from>
      <xdr:col>10</xdr:col>
      <xdr:colOff>180975</xdr:colOff>
      <xdr:row>40</xdr:row>
      <xdr:rowOff>0</xdr:rowOff>
    </xdr:from>
    <xdr:to>
      <xdr:col>11</xdr:col>
      <xdr:colOff>9525</xdr:colOff>
      <xdr:row>41</xdr:row>
      <xdr:rowOff>38100</xdr:rowOff>
    </xdr:to>
    <xdr:sp macro="" textlink="">
      <xdr:nvSpPr>
        <xdr:cNvPr id="26631" name="Text Box 1113"/>
        <xdr:cNvSpPr txBox="1">
          <a:spLocks noChangeArrowheads="1"/>
        </xdr:cNvSpPr>
      </xdr:nvSpPr>
      <xdr:spPr bwMode="auto">
        <a:xfrm>
          <a:off x="5362575" y="8067675"/>
          <a:ext cx="76200" cy="200025"/>
        </a:xfrm>
        <a:prstGeom prst="rect">
          <a:avLst/>
        </a:prstGeom>
        <a:noFill/>
        <a:ln w="9525">
          <a:noFill/>
          <a:miter lim="800000"/>
          <a:headEnd/>
          <a:tailEnd/>
        </a:ln>
      </xdr:spPr>
    </xdr:sp>
    <xdr:clientData/>
  </xdr:twoCellAnchor>
  <xdr:twoCellAnchor editAs="oneCell">
    <xdr:from>
      <xdr:col>10</xdr:col>
      <xdr:colOff>180975</xdr:colOff>
      <xdr:row>41</xdr:row>
      <xdr:rowOff>0</xdr:rowOff>
    </xdr:from>
    <xdr:to>
      <xdr:col>11</xdr:col>
      <xdr:colOff>9525</xdr:colOff>
      <xdr:row>42</xdr:row>
      <xdr:rowOff>57150</xdr:rowOff>
    </xdr:to>
    <xdr:sp macro="" textlink="">
      <xdr:nvSpPr>
        <xdr:cNvPr id="26632" name="Text Box 1114"/>
        <xdr:cNvSpPr txBox="1">
          <a:spLocks noChangeArrowheads="1"/>
        </xdr:cNvSpPr>
      </xdr:nvSpPr>
      <xdr:spPr bwMode="auto">
        <a:xfrm>
          <a:off x="5362575" y="8229600"/>
          <a:ext cx="76200" cy="200025"/>
        </a:xfrm>
        <a:prstGeom prst="rect">
          <a:avLst/>
        </a:prstGeom>
        <a:noFill/>
        <a:ln w="9525">
          <a:noFill/>
          <a:miter lim="800000"/>
          <a:headEnd/>
          <a:tailEnd/>
        </a:ln>
      </xdr:spPr>
    </xdr:sp>
    <xdr:clientData/>
  </xdr:twoCellAnchor>
  <xdr:twoCellAnchor editAs="oneCell">
    <xdr:from>
      <xdr:col>10</xdr:col>
      <xdr:colOff>180975</xdr:colOff>
      <xdr:row>41</xdr:row>
      <xdr:rowOff>0</xdr:rowOff>
    </xdr:from>
    <xdr:to>
      <xdr:col>11</xdr:col>
      <xdr:colOff>9525</xdr:colOff>
      <xdr:row>42</xdr:row>
      <xdr:rowOff>57150</xdr:rowOff>
    </xdr:to>
    <xdr:sp macro="" textlink="">
      <xdr:nvSpPr>
        <xdr:cNvPr id="26633" name="Text Box 1115"/>
        <xdr:cNvSpPr txBox="1">
          <a:spLocks noChangeArrowheads="1"/>
        </xdr:cNvSpPr>
      </xdr:nvSpPr>
      <xdr:spPr bwMode="auto">
        <a:xfrm>
          <a:off x="5362575" y="8229600"/>
          <a:ext cx="76200" cy="200025"/>
        </a:xfrm>
        <a:prstGeom prst="rect">
          <a:avLst/>
        </a:prstGeom>
        <a:noFill/>
        <a:ln w="9525">
          <a:noFill/>
          <a:miter lim="800000"/>
          <a:headEnd/>
          <a:tailEnd/>
        </a:ln>
      </xdr:spPr>
    </xdr:sp>
    <xdr:clientData/>
  </xdr:twoCellAnchor>
  <xdr:twoCellAnchor editAs="oneCell">
    <xdr:from>
      <xdr:col>10</xdr:col>
      <xdr:colOff>180975</xdr:colOff>
      <xdr:row>41</xdr:row>
      <xdr:rowOff>0</xdr:rowOff>
    </xdr:from>
    <xdr:to>
      <xdr:col>11</xdr:col>
      <xdr:colOff>9525</xdr:colOff>
      <xdr:row>42</xdr:row>
      <xdr:rowOff>57150</xdr:rowOff>
    </xdr:to>
    <xdr:sp macro="" textlink="">
      <xdr:nvSpPr>
        <xdr:cNvPr id="26634" name="Text Box 1116"/>
        <xdr:cNvSpPr txBox="1">
          <a:spLocks noChangeArrowheads="1"/>
        </xdr:cNvSpPr>
      </xdr:nvSpPr>
      <xdr:spPr bwMode="auto">
        <a:xfrm>
          <a:off x="5362575" y="8229600"/>
          <a:ext cx="76200" cy="200025"/>
        </a:xfrm>
        <a:prstGeom prst="rect">
          <a:avLst/>
        </a:prstGeom>
        <a:noFill/>
        <a:ln w="9525">
          <a:noFill/>
          <a:miter lim="800000"/>
          <a:headEnd/>
          <a:tailEnd/>
        </a:ln>
      </xdr:spPr>
    </xdr:sp>
    <xdr:clientData/>
  </xdr:twoCellAnchor>
  <xdr:twoCellAnchor editAs="oneCell">
    <xdr:from>
      <xdr:col>10</xdr:col>
      <xdr:colOff>180975</xdr:colOff>
      <xdr:row>41</xdr:row>
      <xdr:rowOff>0</xdr:rowOff>
    </xdr:from>
    <xdr:to>
      <xdr:col>11</xdr:col>
      <xdr:colOff>9525</xdr:colOff>
      <xdr:row>42</xdr:row>
      <xdr:rowOff>57150</xdr:rowOff>
    </xdr:to>
    <xdr:sp macro="" textlink="">
      <xdr:nvSpPr>
        <xdr:cNvPr id="26635" name="Text Box 1117"/>
        <xdr:cNvSpPr txBox="1">
          <a:spLocks noChangeArrowheads="1"/>
        </xdr:cNvSpPr>
      </xdr:nvSpPr>
      <xdr:spPr bwMode="auto">
        <a:xfrm>
          <a:off x="5362575" y="8229600"/>
          <a:ext cx="76200" cy="200025"/>
        </a:xfrm>
        <a:prstGeom prst="rect">
          <a:avLst/>
        </a:prstGeom>
        <a:noFill/>
        <a:ln w="9525">
          <a:noFill/>
          <a:miter lim="800000"/>
          <a:headEnd/>
          <a:tailEnd/>
        </a:ln>
      </xdr:spPr>
    </xdr:sp>
    <xdr:clientData/>
  </xdr:twoCellAnchor>
  <xdr:twoCellAnchor editAs="oneCell">
    <xdr:from>
      <xdr:col>10</xdr:col>
      <xdr:colOff>180975</xdr:colOff>
      <xdr:row>41</xdr:row>
      <xdr:rowOff>0</xdr:rowOff>
    </xdr:from>
    <xdr:to>
      <xdr:col>11</xdr:col>
      <xdr:colOff>9525</xdr:colOff>
      <xdr:row>42</xdr:row>
      <xdr:rowOff>57150</xdr:rowOff>
    </xdr:to>
    <xdr:sp macro="" textlink="">
      <xdr:nvSpPr>
        <xdr:cNvPr id="26636" name="Text Box 1118"/>
        <xdr:cNvSpPr txBox="1">
          <a:spLocks noChangeArrowheads="1"/>
        </xdr:cNvSpPr>
      </xdr:nvSpPr>
      <xdr:spPr bwMode="auto">
        <a:xfrm>
          <a:off x="5362575" y="8229600"/>
          <a:ext cx="76200" cy="200025"/>
        </a:xfrm>
        <a:prstGeom prst="rect">
          <a:avLst/>
        </a:prstGeom>
        <a:noFill/>
        <a:ln w="9525">
          <a:noFill/>
          <a:miter lim="800000"/>
          <a:headEnd/>
          <a:tailEnd/>
        </a:ln>
      </xdr:spPr>
    </xdr:sp>
    <xdr:clientData/>
  </xdr:twoCellAnchor>
  <xdr:twoCellAnchor editAs="oneCell">
    <xdr:from>
      <xdr:col>10</xdr:col>
      <xdr:colOff>180975</xdr:colOff>
      <xdr:row>41</xdr:row>
      <xdr:rowOff>0</xdr:rowOff>
    </xdr:from>
    <xdr:to>
      <xdr:col>11</xdr:col>
      <xdr:colOff>9525</xdr:colOff>
      <xdr:row>42</xdr:row>
      <xdr:rowOff>57150</xdr:rowOff>
    </xdr:to>
    <xdr:sp macro="" textlink="">
      <xdr:nvSpPr>
        <xdr:cNvPr id="26637" name="Text Box 1119"/>
        <xdr:cNvSpPr txBox="1">
          <a:spLocks noChangeArrowheads="1"/>
        </xdr:cNvSpPr>
      </xdr:nvSpPr>
      <xdr:spPr bwMode="auto">
        <a:xfrm>
          <a:off x="5362575" y="8229600"/>
          <a:ext cx="76200" cy="200025"/>
        </a:xfrm>
        <a:prstGeom prst="rect">
          <a:avLst/>
        </a:prstGeom>
        <a:noFill/>
        <a:ln w="9525">
          <a:noFill/>
          <a:miter lim="800000"/>
          <a:headEnd/>
          <a:tailEnd/>
        </a:ln>
      </xdr:spPr>
    </xdr:sp>
    <xdr:clientData/>
  </xdr:twoCellAnchor>
  <xdr:twoCellAnchor editAs="oneCell">
    <xdr:from>
      <xdr:col>10</xdr:col>
      <xdr:colOff>180975</xdr:colOff>
      <xdr:row>41</xdr:row>
      <xdr:rowOff>0</xdr:rowOff>
    </xdr:from>
    <xdr:to>
      <xdr:col>11</xdr:col>
      <xdr:colOff>9525</xdr:colOff>
      <xdr:row>42</xdr:row>
      <xdr:rowOff>57150</xdr:rowOff>
    </xdr:to>
    <xdr:sp macro="" textlink="">
      <xdr:nvSpPr>
        <xdr:cNvPr id="26638" name="Text Box 1120"/>
        <xdr:cNvSpPr txBox="1">
          <a:spLocks noChangeArrowheads="1"/>
        </xdr:cNvSpPr>
      </xdr:nvSpPr>
      <xdr:spPr bwMode="auto">
        <a:xfrm>
          <a:off x="5362575" y="8229600"/>
          <a:ext cx="76200" cy="200025"/>
        </a:xfrm>
        <a:prstGeom prst="rect">
          <a:avLst/>
        </a:prstGeom>
        <a:noFill/>
        <a:ln w="9525">
          <a:noFill/>
          <a:miter lim="800000"/>
          <a:headEnd/>
          <a:tailEnd/>
        </a:ln>
      </xdr:spPr>
    </xdr:sp>
    <xdr:clientData/>
  </xdr:twoCellAnchor>
  <xdr:twoCellAnchor editAs="oneCell">
    <xdr:from>
      <xdr:col>10</xdr:col>
      <xdr:colOff>180975</xdr:colOff>
      <xdr:row>41</xdr:row>
      <xdr:rowOff>0</xdr:rowOff>
    </xdr:from>
    <xdr:to>
      <xdr:col>11</xdr:col>
      <xdr:colOff>9525</xdr:colOff>
      <xdr:row>42</xdr:row>
      <xdr:rowOff>57150</xdr:rowOff>
    </xdr:to>
    <xdr:sp macro="" textlink="">
      <xdr:nvSpPr>
        <xdr:cNvPr id="26639" name="Text Box 1121"/>
        <xdr:cNvSpPr txBox="1">
          <a:spLocks noChangeArrowheads="1"/>
        </xdr:cNvSpPr>
      </xdr:nvSpPr>
      <xdr:spPr bwMode="auto">
        <a:xfrm>
          <a:off x="5362575" y="8229600"/>
          <a:ext cx="76200" cy="200025"/>
        </a:xfrm>
        <a:prstGeom prst="rect">
          <a:avLst/>
        </a:prstGeom>
        <a:noFill/>
        <a:ln w="9525">
          <a:noFill/>
          <a:miter lim="800000"/>
          <a:headEnd/>
          <a:tailEnd/>
        </a:ln>
      </xdr:spPr>
    </xdr:sp>
    <xdr:clientData/>
  </xdr:twoCellAnchor>
  <xdr:twoCellAnchor editAs="oneCell">
    <xdr:from>
      <xdr:col>10</xdr:col>
      <xdr:colOff>180975</xdr:colOff>
      <xdr:row>41</xdr:row>
      <xdr:rowOff>0</xdr:rowOff>
    </xdr:from>
    <xdr:to>
      <xdr:col>11</xdr:col>
      <xdr:colOff>9525</xdr:colOff>
      <xdr:row>42</xdr:row>
      <xdr:rowOff>57150</xdr:rowOff>
    </xdr:to>
    <xdr:sp macro="" textlink="">
      <xdr:nvSpPr>
        <xdr:cNvPr id="26640" name="Text Box 1122"/>
        <xdr:cNvSpPr txBox="1">
          <a:spLocks noChangeArrowheads="1"/>
        </xdr:cNvSpPr>
      </xdr:nvSpPr>
      <xdr:spPr bwMode="auto">
        <a:xfrm>
          <a:off x="5362575" y="8229600"/>
          <a:ext cx="76200" cy="200025"/>
        </a:xfrm>
        <a:prstGeom prst="rect">
          <a:avLst/>
        </a:prstGeom>
        <a:noFill/>
        <a:ln w="9525">
          <a:noFill/>
          <a:miter lim="800000"/>
          <a:headEnd/>
          <a:tailEnd/>
        </a:ln>
      </xdr:spPr>
    </xdr:sp>
    <xdr:clientData/>
  </xdr:twoCellAnchor>
  <xdr:twoCellAnchor editAs="oneCell">
    <xdr:from>
      <xdr:col>10</xdr:col>
      <xdr:colOff>180975</xdr:colOff>
      <xdr:row>41</xdr:row>
      <xdr:rowOff>0</xdr:rowOff>
    </xdr:from>
    <xdr:to>
      <xdr:col>11</xdr:col>
      <xdr:colOff>9525</xdr:colOff>
      <xdr:row>42</xdr:row>
      <xdr:rowOff>57150</xdr:rowOff>
    </xdr:to>
    <xdr:sp macro="" textlink="">
      <xdr:nvSpPr>
        <xdr:cNvPr id="26641" name="Text Box 1123"/>
        <xdr:cNvSpPr txBox="1">
          <a:spLocks noChangeArrowheads="1"/>
        </xdr:cNvSpPr>
      </xdr:nvSpPr>
      <xdr:spPr bwMode="auto">
        <a:xfrm>
          <a:off x="5362575" y="8229600"/>
          <a:ext cx="76200" cy="200025"/>
        </a:xfrm>
        <a:prstGeom prst="rect">
          <a:avLst/>
        </a:prstGeom>
        <a:noFill/>
        <a:ln w="9525">
          <a:noFill/>
          <a:miter lim="800000"/>
          <a:headEnd/>
          <a:tailEnd/>
        </a:ln>
      </xdr:spPr>
    </xdr:sp>
    <xdr:clientData/>
  </xdr:twoCellAnchor>
  <xdr:twoCellAnchor editAs="oneCell">
    <xdr:from>
      <xdr:col>10</xdr:col>
      <xdr:colOff>180975</xdr:colOff>
      <xdr:row>41</xdr:row>
      <xdr:rowOff>0</xdr:rowOff>
    </xdr:from>
    <xdr:to>
      <xdr:col>11</xdr:col>
      <xdr:colOff>9525</xdr:colOff>
      <xdr:row>42</xdr:row>
      <xdr:rowOff>57150</xdr:rowOff>
    </xdr:to>
    <xdr:sp macro="" textlink="">
      <xdr:nvSpPr>
        <xdr:cNvPr id="26642" name="Text Box 1124"/>
        <xdr:cNvSpPr txBox="1">
          <a:spLocks noChangeArrowheads="1"/>
        </xdr:cNvSpPr>
      </xdr:nvSpPr>
      <xdr:spPr bwMode="auto">
        <a:xfrm>
          <a:off x="5362575" y="8229600"/>
          <a:ext cx="76200" cy="200025"/>
        </a:xfrm>
        <a:prstGeom prst="rect">
          <a:avLst/>
        </a:prstGeom>
        <a:noFill/>
        <a:ln w="9525">
          <a:noFill/>
          <a:miter lim="800000"/>
          <a:headEnd/>
          <a:tailEnd/>
        </a:ln>
      </xdr:spPr>
    </xdr:sp>
    <xdr:clientData/>
  </xdr:twoCellAnchor>
  <xdr:twoCellAnchor editAs="oneCell">
    <xdr:from>
      <xdr:col>10</xdr:col>
      <xdr:colOff>180975</xdr:colOff>
      <xdr:row>41</xdr:row>
      <xdr:rowOff>0</xdr:rowOff>
    </xdr:from>
    <xdr:to>
      <xdr:col>11</xdr:col>
      <xdr:colOff>9525</xdr:colOff>
      <xdr:row>42</xdr:row>
      <xdr:rowOff>57150</xdr:rowOff>
    </xdr:to>
    <xdr:sp macro="" textlink="">
      <xdr:nvSpPr>
        <xdr:cNvPr id="26643" name="Text Box 1125"/>
        <xdr:cNvSpPr txBox="1">
          <a:spLocks noChangeArrowheads="1"/>
        </xdr:cNvSpPr>
      </xdr:nvSpPr>
      <xdr:spPr bwMode="auto">
        <a:xfrm>
          <a:off x="5362575" y="8229600"/>
          <a:ext cx="76200" cy="200025"/>
        </a:xfrm>
        <a:prstGeom prst="rect">
          <a:avLst/>
        </a:prstGeom>
        <a:noFill/>
        <a:ln w="9525">
          <a:noFill/>
          <a:miter lim="800000"/>
          <a:headEnd/>
          <a:tailEnd/>
        </a:ln>
      </xdr:spPr>
    </xdr:sp>
    <xdr:clientData/>
  </xdr:twoCellAnchor>
  <xdr:twoCellAnchor editAs="oneCell">
    <xdr:from>
      <xdr:col>10</xdr:col>
      <xdr:colOff>180975</xdr:colOff>
      <xdr:row>41</xdr:row>
      <xdr:rowOff>0</xdr:rowOff>
    </xdr:from>
    <xdr:to>
      <xdr:col>11</xdr:col>
      <xdr:colOff>9525</xdr:colOff>
      <xdr:row>42</xdr:row>
      <xdr:rowOff>57150</xdr:rowOff>
    </xdr:to>
    <xdr:sp macro="" textlink="">
      <xdr:nvSpPr>
        <xdr:cNvPr id="26644" name="Text Box 1126"/>
        <xdr:cNvSpPr txBox="1">
          <a:spLocks noChangeArrowheads="1"/>
        </xdr:cNvSpPr>
      </xdr:nvSpPr>
      <xdr:spPr bwMode="auto">
        <a:xfrm>
          <a:off x="5362575" y="8229600"/>
          <a:ext cx="76200" cy="200025"/>
        </a:xfrm>
        <a:prstGeom prst="rect">
          <a:avLst/>
        </a:prstGeom>
        <a:noFill/>
        <a:ln w="9525">
          <a:noFill/>
          <a:miter lim="800000"/>
          <a:headEnd/>
          <a:tailEnd/>
        </a:ln>
      </xdr:spPr>
    </xdr:sp>
    <xdr:clientData/>
  </xdr:twoCellAnchor>
  <xdr:twoCellAnchor editAs="oneCell">
    <xdr:from>
      <xdr:col>10</xdr:col>
      <xdr:colOff>180975</xdr:colOff>
      <xdr:row>41</xdr:row>
      <xdr:rowOff>0</xdr:rowOff>
    </xdr:from>
    <xdr:to>
      <xdr:col>11</xdr:col>
      <xdr:colOff>9525</xdr:colOff>
      <xdr:row>42</xdr:row>
      <xdr:rowOff>57150</xdr:rowOff>
    </xdr:to>
    <xdr:sp macro="" textlink="">
      <xdr:nvSpPr>
        <xdr:cNvPr id="26645" name="Text Box 1127"/>
        <xdr:cNvSpPr txBox="1">
          <a:spLocks noChangeArrowheads="1"/>
        </xdr:cNvSpPr>
      </xdr:nvSpPr>
      <xdr:spPr bwMode="auto">
        <a:xfrm>
          <a:off x="5362575" y="8229600"/>
          <a:ext cx="76200" cy="200025"/>
        </a:xfrm>
        <a:prstGeom prst="rect">
          <a:avLst/>
        </a:prstGeom>
        <a:noFill/>
        <a:ln w="9525">
          <a:noFill/>
          <a:miter lim="800000"/>
          <a:headEnd/>
          <a:tailEnd/>
        </a:ln>
      </xdr:spPr>
    </xdr:sp>
    <xdr:clientData/>
  </xdr:twoCellAnchor>
  <xdr:twoCellAnchor editAs="oneCell">
    <xdr:from>
      <xdr:col>10</xdr:col>
      <xdr:colOff>180975</xdr:colOff>
      <xdr:row>41</xdr:row>
      <xdr:rowOff>0</xdr:rowOff>
    </xdr:from>
    <xdr:to>
      <xdr:col>11</xdr:col>
      <xdr:colOff>9525</xdr:colOff>
      <xdr:row>42</xdr:row>
      <xdr:rowOff>57150</xdr:rowOff>
    </xdr:to>
    <xdr:sp macro="" textlink="">
      <xdr:nvSpPr>
        <xdr:cNvPr id="26646" name="Text Box 1128"/>
        <xdr:cNvSpPr txBox="1">
          <a:spLocks noChangeArrowheads="1"/>
        </xdr:cNvSpPr>
      </xdr:nvSpPr>
      <xdr:spPr bwMode="auto">
        <a:xfrm>
          <a:off x="5362575" y="8229600"/>
          <a:ext cx="76200" cy="200025"/>
        </a:xfrm>
        <a:prstGeom prst="rect">
          <a:avLst/>
        </a:prstGeom>
        <a:noFill/>
        <a:ln w="9525">
          <a:noFill/>
          <a:miter lim="800000"/>
          <a:headEnd/>
          <a:tailEnd/>
        </a:ln>
      </xdr:spPr>
    </xdr:sp>
    <xdr:clientData/>
  </xdr:twoCellAnchor>
  <xdr:twoCellAnchor editAs="oneCell">
    <xdr:from>
      <xdr:col>10</xdr:col>
      <xdr:colOff>180975</xdr:colOff>
      <xdr:row>41</xdr:row>
      <xdr:rowOff>0</xdr:rowOff>
    </xdr:from>
    <xdr:to>
      <xdr:col>11</xdr:col>
      <xdr:colOff>9525</xdr:colOff>
      <xdr:row>42</xdr:row>
      <xdr:rowOff>57150</xdr:rowOff>
    </xdr:to>
    <xdr:sp macro="" textlink="">
      <xdr:nvSpPr>
        <xdr:cNvPr id="26647" name="Text Box 1129"/>
        <xdr:cNvSpPr txBox="1">
          <a:spLocks noChangeArrowheads="1"/>
        </xdr:cNvSpPr>
      </xdr:nvSpPr>
      <xdr:spPr bwMode="auto">
        <a:xfrm>
          <a:off x="5362575" y="8229600"/>
          <a:ext cx="76200" cy="200025"/>
        </a:xfrm>
        <a:prstGeom prst="rect">
          <a:avLst/>
        </a:prstGeom>
        <a:noFill/>
        <a:ln w="9525">
          <a:noFill/>
          <a:miter lim="800000"/>
          <a:headEnd/>
          <a:tailEnd/>
        </a:ln>
      </xdr:spPr>
    </xdr:sp>
    <xdr:clientData/>
  </xdr:twoCellAnchor>
  <xdr:twoCellAnchor editAs="oneCell">
    <xdr:from>
      <xdr:col>10</xdr:col>
      <xdr:colOff>180975</xdr:colOff>
      <xdr:row>41</xdr:row>
      <xdr:rowOff>0</xdr:rowOff>
    </xdr:from>
    <xdr:to>
      <xdr:col>11</xdr:col>
      <xdr:colOff>9525</xdr:colOff>
      <xdr:row>42</xdr:row>
      <xdr:rowOff>57150</xdr:rowOff>
    </xdr:to>
    <xdr:sp macro="" textlink="">
      <xdr:nvSpPr>
        <xdr:cNvPr id="26648" name="Text Box 1130"/>
        <xdr:cNvSpPr txBox="1">
          <a:spLocks noChangeArrowheads="1"/>
        </xdr:cNvSpPr>
      </xdr:nvSpPr>
      <xdr:spPr bwMode="auto">
        <a:xfrm>
          <a:off x="5362575" y="8229600"/>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6649" name="Text Box 1132"/>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6650" name="Text Box 1133"/>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6651" name="Text Box 1134"/>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6652" name="Text Box 1135"/>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6653" name="Text Box 1136"/>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6654" name="Text Box 1137"/>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6655" name="Text Box 1138"/>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6656" name="Text Box 1139"/>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6657" name="Text Box 1140"/>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6658" name="Text Box 1141"/>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6659" name="Text Box 1142"/>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6660" name="Text Box 1143"/>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6661" name="Text Box 1144"/>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6662" name="Text Box 1145"/>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6663" name="Text Box 1146"/>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6664" name="Text Box 1147"/>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6665" name="Text Box 1148"/>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6666" name="Text Box 1149"/>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6667" name="Text Box 1150"/>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42</xdr:row>
      <xdr:rowOff>0</xdr:rowOff>
    </xdr:from>
    <xdr:to>
      <xdr:col>11</xdr:col>
      <xdr:colOff>9525</xdr:colOff>
      <xdr:row>43</xdr:row>
      <xdr:rowOff>57150</xdr:rowOff>
    </xdr:to>
    <xdr:sp macro="" textlink="">
      <xdr:nvSpPr>
        <xdr:cNvPr id="26668" name="Text Box 1151"/>
        <xdr:cNvSpPr txBox="1">
          <a:spLocks noChangeArrowheads="1"/>
        </xdr:cNvSpPr>
      </xdr:nvSpPr>
      <xdr:spPr bwMode="auto">
        <a:xfrm>
          <a:off x="5362575" y="8372475"/>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6669" name="Text Box 1152"/>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6670" name="Text Box 1153"/>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6671" name="Text Box 1154"/>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6672" name="Text Box 1155"/>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6673" name="Text Box 1156"/>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6674" name="Text Box 1157"/>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6675" name="Text Box 1158"/>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6676" name="Text Box 1159"/>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6677" name="Text Box 1160"/>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6678" name="Text Box 1163"/>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6679" name="Text Box 1164"/>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6680" name="Text Box 1165"/>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6681" name="Text Box 1166"/>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6682" name="Text Box 1167"/>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6683" name="Text Box 1168"/>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6684" name="Text Box 1169"/>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6685" name="Text Box 1170"/>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6686" name="Text Box 1171"/>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6687" name="Text Box 1172"/>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43</xdr:row>
      <xdr:rowOff>0</xdr:rowOff>
    </xdr:from>
    <xdr:to>
      <xdr:col>11</xdr:col>
      <xdr:colOff>9525</xdr:colOff>
      <xdr:row>44</xdr:row>
      <xdr:rowOff>38100</xdr:rowOff>
    </xdr:to>
    <xdr:sp macro="" textlink="">
      <xdr:nvSpPr>
        <xdr:cNvPr id="26688" name="Text Box 1173"/>
        <xdr:cNvSpPr txBox="1">
          <a:spLocks noChangeArrowheads="1"/>
        </xdr:cNvSpPr>
      </xdr:nvSpPr>
      <xdr:spPr bwMode="auto">
        <a:xfrm>
          <a:off x="5362575" y="8515350"/>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6689" name="Text Box 1174"/>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6690" name="Text Box 1175"/>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6691" name="Text Box 1176"/>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6692" name="Text Box 1177"/>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6693" name="Text Box 1178"/>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6694" name="Text Box 1179"/>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6695" name="Text Box 1180"/>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6696" name="Text Box 1181"/>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6697" name="Text Box 1182"/>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6698" name="Text Box 1183"/>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6699" name="Text Box 1184"/>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6700" name="Text Box 1185"/>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6701" name="Text Box 1186"/>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6702" name="Text Box 1187"/>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6703" name="Text Box 1188"/>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6704" name="Text Box 1189"/>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6705" name="Text Box 1190"/>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6706" name="Text Box 1191"/>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6707" name="Text Box 1192"/>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6708" name="Text Box 1193"/>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6709" name="Text Box 1194"/>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6710" name="Text Box 1195"/>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6711" name="Text Box 1196"/>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44</xdr:row>
      <xdr:rowOff>0</xdr:rowOff>
    </xdr:from>
    <xdr:to>
      <xdr:col>11</xdr:col>
      <xdr:colOff>9525</xdr:colOff>
      <xdr:row>45</xdr:row>
      <xdr:rowOff>38100</xdr:rowOff>
    </xdr:to>
    <xdr:sp macro="" textlink="">
      <xdr:nvSpPr>
        <xdr:cNvPr id="26712" name="Text Box 1197"/>
        <xdr:cNvSpPr txBox="1">
          <a:spLocks noChangeArrowheads="1"/>
        </xdr:cNvSpPr>
      </xdr:nvSpPr>
      <xdr:spPr bwMode="auto">
        <a:xfrm>
          <a:off x="5362575" y="8677275"/>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6713" name="Text Box 1198"/>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6714" name="Text Box 1199"/>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6715" name="Text Box 1200"/>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6716" name="Text Box 1201"/>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6717" name="Text Box 1202"/>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6718" name="Text Box 1203"/>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6719" name="Text Box 1204"/>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6720" name="Text Box 1205"/>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6721" name="Text Box 1206"/>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6722" name="Text Box 1207"/>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6723" name="Text Box 1208"/>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6724" name="Text Box 1209"/>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6725" name="Text Box 1210"/>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6726" name="Text Box 1211"/>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6727" name="Text Box 1212"/>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6728" name="Text Box 1213"/>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6729" name="Text Box 1214"/>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6730" name="Text Box 1215"/>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6731" name="Text Box 1216"/>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6732" name="Text Box 1217"/>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6733" name="Text Box 1218"/>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6734" name="Text Box 1219"/>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6735" name="Text Box 1220"/>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6736" name="Text Box 1221"/>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6737" name="Text Box 1222"/>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45</xdr:row>
      <xdr:rowOff>0</xdr:rowOff>
    </xdr:from>
    <xdr:to>
      <xdr:col>11</xdr:col>
      <xdr:colOff>9525</xdr:colOff>
      <xdr:row>46</xdr:row>
      <xdr:rowOff>57150</xdr:rowOff>
    </xdr:to>
    <xdr:sp macro="" textlink="">
      <xdr:nvSpPr>
        <xdr:cNvPr id="26738" name="Text Box 1223"/>
        <xdr:cNvSpPr txBox="1">
          <a:spLocks noChangeArrowheads="1"/>
        </xdr:cNvSpPr>
      </xdr:nvSpPr>
      <xdr:spPr bwMode="auto">
        <a:xfrm>
          <a:off x="5362575" y="8839200"/>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6739" name="Text Box 1224"/>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6740" name="Text Box 1225"/>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6741" name="Text Box 1226"/>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6742" name="Text Box 1227"/>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6743" name="Text Box 1228"/>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6744" name="Text Box 1229"/>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6745" name="Text Box 1230"/>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6746" name="Text Box 1231"/>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6747" name="Text Box 1232"/>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6748" name="Text Box 1233"/>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6749" name="Text Box 1234"/>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6750" name="Text Box 1235"/>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6751" name="Text Box 1236"/>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6752" name="Text Box 1237"/>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6753" name="Text Box 1238"/>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6754" name="Text Box 1239"/>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6755" name="Text Box 1240"/>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6756" name="Text Box 1241"/>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6757" name="Text Box 1242"/>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6758" name="Text Box 1243"/>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6759" name="Text Box 1244"/>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6760" name="Text Box 1245"/>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6761" name="Text Box 1246"/>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6762" name="Text Box 1247"/>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6763" name="Text Box 1248"/>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46</xdr:row>
      <xdr:rowOff>0</xdr:rowOff>
    </xdr:from>
    <xdr:to>
      <xdr:col>11</xdr:col>
      <xdr:colOff>9525</xdr:colOff>
      <xdr:row>47</xdr:row>
      <xdr:rowOff>57150</xdr:rowOff>
    </xdr:to>
    <xdr:sp macro="" textlink="">
      <xdr:nvSpPr>
        <xdr:cNvPr id="26764" name="Text Box 1249"/>
        <xdr:cNvSpPr txBox="1">
          <a:spLocks noChangeArrowheads="1"/>
        </xdr:cNvSpPr>
      </xdr:nvSpPr>
      <xdr:spPr bwMode="auto">
        <a:xfrm>
          <a:off x="5362575" y="8982075"/>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765" name="Text Box 1250"/>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766" name="Text Box 1251"/>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767" name="Text Box 1252"/>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768" name="Text Box 1253"/>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769" name="Text Box 1254"/>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770" name="Text Box 1255"/>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771" name="Text Box 1256"/>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772" name="Text Box 1257"/>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773" name="Text Box 1258"/>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774" name="Text Box 1259"/>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775" name="Text Box 1260"/>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776" name="Text Box 1261"/>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777" name="Text Box 1262"/>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5</xdr:col>
      <xdr:colOff>180975</xdr:colOff>
      <xdr:row>47</xdr:row>
      <xdr:rowOff>0</xdr:rowOff>
    </xdr:from>
    <xdr:to>
      <xdr:col>5</xdr:col>
      <xdr:colOff>257175</xdr:colOff>
      <xdr:row>48</xdr:row>
      <xdr:rowOff>38100</xdr:rowOff>
    </xdr:to>
    <xdr:sp macro="" textlink="">
      <xdr:nvSpPr>
        <xdr:cNvPr id="26778" name="Text Box 1263"/>
        <xdr:cNvSpPr txBox="1">
          <a:spLocks noChangeArrowheads="1"/>
        </xdr:cNvSpPr>
      </xdr:nvSpPr>
      <xdr:spPr bwMode="auto">
        <a:xfrm>
          <a:off x="3067050" y="9124950"/>
          <a:ext cx="76200" cy="200025"/>
        </a:xfrm>
        <a:prstGeom prst="rect">
          <a:avLst/>
        </a:prstGeom>
        <a:noFill/>
        <a:ln w="9525">
          <a:noFill/>
          <a:miter lim="800000"/>
          <a:headEnd/>
          <a:tailEnd/>
        </a:ln>
      </xdr:spPr>
    </xdr:sp>
    <xdr:clientData/>
  </xdr:twoCellAnchor>
  <xdr:twoCellAnchor editAs="oneCell">
    <xdr:from>
      <xdr:col>5</xdr:col>
      <xdr:colOff>180975</xdr:colOff>
      <xdr:row>47</xdr:row>
      <xdr:rowOff>0</xdr:rowOff>
    </xdr:from>
    <xdr:to>
      <xdr:col>5</xdr:col>
      <xdr:colOff>257175</xdr:colOff>
      <xdr:row>48</xdr:row>
      <xdr:rowOff>38100</xdr:rowOff>
    </xdr:to>
    <xdr:sp macro="" textlink="">
      <xdr:nvSpPr>
        <xdr:cNvPr id="26779" name="Text Box 1264"/>
        <xdr:cNvSpPr txBox="1">
          <a:spLocks noChangeArrowheads="1"/>
        </xdr:cNvSpPr>
      </xdr:nvSpPr>
      <xdr:spPr bwMode="auto">
        <a:xfrm>
          <a:off x="3067050" y="9124950"/>
          <a:ext cx="76200" cy="200025"/>
        </a:xfrm>
        <a:prstGeom prst="rect">
          <a:avLst/>
        </a:prstGeom>
        <a:noFill/>
        <a:ln w="9525">
          <a:noFill/>
          <a:miter lim="800000"/>
          <a:headEnd/>
          <a:tailEnd/>
        </a:ln>
      </xdr:spPr>
    </xdr:sp>
    <xdr:clientData/>
  </xdr:twoCellAnchor>
  <xdr:twoCellAnchor editAs="oneCell">
    <xdr:from>
      <xdr:col>5</xdr:col>
      <xdr:colOff>180975</xdr:colOff>
      <xdr:row>47</xdr:row>
      <xdr:rowOff>0</xdr:rowOff>
    </xdr:from>
    <xdr:to>
      <xdr:col>5</xdr:col>
      <xdr:colOff>257175</xdr:colOff>
      <xdr:row>48</xdr:row>
      <xdr:rowOff>38100</xdr:rowOff>
    </xdr:to>
    <xdr:sp macro="" textlink="">
      <xdr:nvSpPr>
        <xdr:cNvPr id="26780" name="Text Box 1265"/>
        <xdr:cNvSpPr txBox="1">
          <a:spLocks noChangeArrowheads="1"/>
        </xdr:cNvSpPr>
      </xdr:nvSpPr>
      <xdr:spPr bwMode="auto">
        <a:xfrm>
          <a:off x="3067050" y="9124950"/>
          <a:ext cx="76200" cy="200025"/>
        </a:xfrm>
        <a:prstGeom prst="rect">
          <a:avLst/>
        </a:prstGeom>
        <a:noFill/>
        <a:ln w="9525">
          <a:noFill/>
          <a:miter lim="800000"/>
          <a:headEnd/>
          <a:tailEnd/>
        </a:ln>
      </xdr:spPr>
    </xdr:sp>
    <xdr:clientData/>
  </xdr:twoCellAnchor>
  <xdr:twoCellAnchor editAs="oneCell">
    <xdr:from>
      <xdr:col>5</xdr:col>
      <xdr:colOff>180975</xdr:colOff>
      <xdr:row>47</xdr:row>
      <xdr:rowOff>0</xdr:rowOff>
    </xdr:from>
    <xdr:to>
      <xdr:col>5</xdr:col>
      <xdr:colOff>257175</xdr:colOff>
      <xdr:row>48</xdr:row>
      <xdr:rowOff>38100</xdr:rowOff>
    </xdr:to>
    <xdr:sp macro="" textlink="">
      <xdr:nvSpPr>
        <xdr:cNvPr id="26781" name="Text Box 1266"/>
        <xdr:cNvSpPr txBox="1">
          <a:spLocks noChangeArrowheads="1"/>
        </xdr:cNvSpPr>
      </xdr:nvSpPr>
      <xdr:spPr bwMode="auto">
        <a:xfrm>
          <a:off x="3067050" y="9124950"/>
          <a:ext cx="76200" cy="200025"/>
        </a:xfrm>
        <a:prstGeom prst="rect">
          <a:avLst/>
        </a:prstGeom>
        <a:noFill/>
        <a:ln w="9525">
          <a:noFill/>
          <a:miter lim="800000"/>
          <a:headEnd/>
          <a:tailEnd/>
        </a:ln>
      </xdr:spPr>
    </xdr:sp>
    <xdr:clientData/>
  </xdr:twoCellAnchor>
  <xdr:twoCellAnchor editAs="oneCell">
    <xdr:from>
      <xdr:col>5</xdr:col>
      <xdr:colOff>180975</xdr:colOff>
      <xdr:row>47</xdr:row>
      <xdr:rowOff>0</xdr:rowOff>
    </xdr:from>
    <xdr:to>
      <xdr:col>5</xdr:col>
      <xdr:colOff>257175</xdr:colOff>
      <xdr:row>48</xdr:row>
      <xdr:rowOff>38100</xdr:rowOff>
    </xdr:to>
    <xdr:sp macro="" textlink="">
      <xdr:nvSpPr>
        <xdr:cNvPr id="26782" name="Text Box 1267"/>
        <xdr:cNvSpPr txBox="1">
          <a:spLocks noChangeArrowheads="1"/>
        </xdr:cNvSpPr>
      </xdr:nvSpPr>
      <xdr:spPr bwMode="auto">
        <a:xfrm>
          <a:off x="3067050" y="9124950"/>
          <a:ext cx="76200" cy="200025"/>
        </a:xfrm>
        <a:prstGeom prst="rect">
          <a:avLst/>
        </a:prstGeom>
        <a:noFill/>
        <a:ln w="9525">
          <a:noFill/>
          <a:miter lim="800000"/>
          <a:headEnd/>
          <a:tailEnd/>
        </a:ln>
      </xdr:spPr>
    </xdr:sp>
    <xdr:clientData/>
  </xdr:twoCellAnchor>
  <xdr:twoCellAnchor editAs="oneCell">
    <xdr:from>
      <xdr:col>5</xdr:col>
      <xdr:colOff>180975</xdr:colOff>
      <xdr:row>47</xdr:row>
      <xdr:rowOff>0</xdr:rowOff>
    </xdr:from>
    <xdr:to>
      <xdr:col>5</xdr:col>
      <xdr:colOff>257175</xdr:colOff>
      <xdr:row>48</xdr:row>
      <xdr:rowOff>38100</xdr:rowOff>
    </xdr:to>
    <xdr:sp macro="" textlink="">
      <xdr:nvSpPr>
        <xdr:cNvPr id="26783" name="Text Box 1268"/>
        <xdr:cNvSpPr txBox="1">
          <a:spLocks noChangeArrowheads="1"/>
        </xdr:cNvSpPr>
      </xdr:nvSpPr>
      <xdr:spPr bwMode="auto">
        <a:xfrm>
          <a:off x="3067050" y="9124950"/>
          <a:ext cx="76200" cy="200025"/>
        </a:xfrm>
        <a:prstGeom prst="rect">
          <a:avLst/>
        </a:prstGeom>
        <a:noFill/>
        <a:ln w="9525">
          <a:noFill/>
          <a:miter lim="800000"/>
          <a:headEnd/>
          <a:tailEnd/>
        </a:ln>
      </xdr:spPr>
    </xdr:sp>
    <xdr:clientData/>
  </xdr:twoCellAnchor>
  <xdr:twoCellAnchor editAs="oneCell">
    <xdr:from>
      <xdr:col>5</xdr:col>
      <xdr:colOff>180975</xdr:colOff>
      <xdr:row>47</xdr:row>
      <xdr:rowOff>0</xdr:rowOff>
    </xdr:from>
    <xdr:to>
      <xdr:col>5</xdr:col>
      <xdr:colOff>257175</xdr:colOff>
      <xdr:row>48</xdr:row>
      <xdr:rowOff>38100</xdr:rowOff>
    </xdr:to>
    <xdr:sp macro="" textlink="">
      <xdr:nvSpPr>
        <xdr:cNvPr id="26784" name="Text Box 1269"/>
        <xdr:cNvSpPr txBox="1">
          <a:spLocks noChangeArrowheads="1"/>
        </xdr:cNvSpPr>
      </xdr:nvSpPr>
      <xdr:spPr bwMode="auto">
        <a:xfrm>
          <a:off x="3067050" y="9124950"/>
          <a:ext cx="76200" cy="200025"/>
        </a:xfrm>
        <a:prstGeom prst="rect">
          <a:avLst/>
        </a:prstGeom>
        <a:noFill/>
        <a:ln w="9525">
          <a:noFill/>
          <a:miter lim="800000"/>
          <a:headEnd/>
          <a:tailEnd/>
        </a:ln>
      </xdr:spPr>
    </xdr:sp>
    <xdr:clientData/>
  </xdr:twoCellAnchor>
  <xdr:twoCellAnchor editAs="oneCell">
    <xdr:from>
      <xdr:col>5</xdr:col>
      <xdr:colOff>180975</xdr:colOff>
      <xdr:row>47</xdr:row>
      <xdr:rowOff>0</xdr:rowOff>
    </xdr:from>
    <xdr:to>
      <xdr:col>5</xdr:col>
      <xdr:colOff>257175</xdr:colOff>
      <xdr:row>48</xdr:row>
      <xdr:rowOff>38100</xdr:rowOff>
    </xdr:to>
    <xdr:sp macro="" textlink="">
      <xdr:nvSpPr>
        <xdr:cNvPr id="26785" name="Text Box 1270"/>
        <xdr:cNvSpPr txBox="1">
          <a:spLocks noChangeArrowheads="1"/>
        </xdr:cNvSpPr>
      </xdr:nvSpPr>
      <xdr:spPr bwMode="auto">
        <a:xfrm>
          <a:off x="3067050" y="9124950"/>
          <a:ext cx="76200" cy="200025"/>
        </a:xfrm>
        <a:prstGeom prst="rect">
          <a:avLst/>
        </a:prstGeom>
        <a:noFill/>
        <a:ln w="9525">
          <a:noFill/>
          <a:miter lim="800000"/>
          <a:headEnd/>
          <a:tailEnd/>
        </a:ln>
      </xdr:spPr>
    </xdr:sp>
    <xdr:clientData/>
  </xdr:twoCellAnchor>
  <xdr:twoCellAnchor editAs="oneCell">
    <xdr:from>
      <xdr:col>5</xdr:col>
      <xdr:colOff>180975</xdr:colOff>
      <xdr:row>47</xdr:row>
      <xdr:rowOff>0</xdr:rowOff>
    </xdr:from>
    <xdr:to>
      <xdr:col>5</xdr:col>
      <xdr:colOff>257175</xdr:colOff>
      <xdr:row>48</xdr:row>
      <xdr:rowOff>38100</xdr:rowOff>
    </xdr:to>
    <xdr:sp macro="" textlink="">
      <xdr:nvSpPr>
        <xdr:cNvPr id="26786" name="Text Box 1271"/>
        <xdr:cNvSpPr txBox="1">
          <a:spLocks noChangeArrowheads="1"/>
        </xdr:cNvSpPr>
      </xdr:nvSpPr>
      <xdr:spPr bwMode="auto">
        <a:xfrm>
          <a:off x="3067050" y="9124950"/>
          <a:ext cx="76200" cy="200025"/>
        </a:xfrm>
        <a:prstGeom prst="rect">
          <a:avLst/>
        </a:prstGeom>
        <a:noFill/>
        <a:ln w="9525">
          <a:noFill/>
          <a:miter lim="800000"/>
          <a:headEnd/>
          <a:tailEnd/>
        </a:ln>
      </xdr:spPr>
    </xdr:sp>
    <xdr:clientData/>
  </xdr:twoCellAnchor>
  <xdr:twoCellAnchor editAs="oneCell">
    <xdr:from>
      <xdr:col>5</xdr:col>
      <xdr:colOff>180975</xdr:colOff>
      <xdr:row>47</xdr:row>
      <xdr:rowOff>0</xdr:rowOff>
    </xdr:from>
    <xdr:to>
      <xdr:col>5</xdr:col>
      <xdr:colOff>257175</xdr:colOff>
      <xdr:row>48</xdr:row>
      <xdr:rowOff>38100</xdr:rowOff>
    </xdr:to>
    <xdr:sp macro="" textlink="">
      <xdr:nvSpPr>
        <xdr:cNvPr id="26787" name="Text Box 1272"/>
        <xdr:cNvSpPr txBox="1">
          <a:spLocks noChangeArrowheads="1"/>
        </xdr:cNvSpPr>
      </xdr:nvSpPr>
      <xdr:spPr bwMode="auto">
        <a:xfrm>
          <a:off x="3067050" y="9124950"/>
          <a:ext cx="76200" cy="200025"/>
        </a:xfrm>
        <a:prstGeom prst="rect">
          <a:avLst/>
        </a:prstGeom>
        <a:noFill/>
        <a:ln w="9525">
          <a:noFill/>
          <a:miter lim="800000"/>
          <a:headEnd/>
          <a:tailEnd/>
        </a:ln>
      </xdr:spPr>
    </xdr:sp>
    <xdr:clientData/>
  </xdr:twoCellAnchor>
  <xdr:twoCellAnchor editAs="oneCell">
    <xdr:from>
      <xdr:col>5</xdr:col>
      <xdr:colOff>180975</xdr:colOff>
      <xdr:row>47</xdr:row>
      <xdr:rowOff>0</xdr:rowOff>
    </xdr:from>
    <xdr:to>
      <xdr:col>5</xdr:col>
      <xdr:colOff>257175</xdr:colOff>
      <xdr:row>48</xdr:row>
      <xdr:rowOff>38100</xdr:rowOff>
    </xdr:to>
    <xdr:sp macro="" textlink="">
      <xdr:nvSpPr>
        <xdr:cNvPr id="26788" name="Text Box 1273"/>
        <xdr:cNvSpPr txBox="1">
          <a:spLocks noChangeArrowheads="1"/>
        </xdr:cNvSpPr>
      </xdr:nvSpPr>
      <xdr:spPr bwMode="auto">
        <a:xfrm>
          <a:off x="3067050" y="9124950"/>
          <a:ext cx="76200" cy="200025"/>
        </a:xfrm>
        <a:prstGeom prst="rect">
          <a:avLst/>
        </a:prstGeom>
        <a:noFill/>
        <a:ln w="9525">
          <a:noFill/>
          <a:miter lim="800000"/>
          <a:headEnd/>
          <a:tailEnd/>
        </a:ln>
      </xdr:spPr>
    </xdr:sp>
    <xdr:clientData/>
  </xdr:twoCellAnchor>
  <xdr:twoCellAnchor editAs="oneCell">
    <xdr:from>
      <xdr:col>5</xdr:col>
      <xdr:colOff>180975</xdr:colOff>
      <xdr:row>47</xdr:row>
      <xdr:rowOff>0</xdr:rowOff>
    </xdr:from>
    <xdr:to>
      <xdr:col>5</xdr:col>
      <xdr:colOff>257175</xdr:colOff>
      <xdr:row>48</xdr:row>
      <xdr:rowOff>38100</xdr:rowOff>
    </xdr:to>
    <xdr:sp macro="" textlink="">
      <xdr:nvSpPr>
        <xdr:cNvPr id="26789" name="Text Box 1274"/>
        <xdr:cNvSpPr txBox="1">
          <a:spLocks noChangeArrowheads="1"/>
        </xdr:cNvSpPr>
      </xdr:nvSpPr>
      <xdr:spPr bwMode="auto">
        <a:xfrm>
          <a:off x="3067050" y="9124950"/>
          <a:ext cx="76200" cy="200025"/>
        </a:xfrm>
        <a:prstGeom prst="rect">
          <a:avLst/>
        </a:prstGeom>
        <a:noFill/>
        <a:ln w="9525">
          <a:noFill/>
          <a:miter lim="800000"/>
          <a:headEnd/>
          <a:tailEnd/>
        </a:ln>
      </xdr:spPr>
    </xdr:sp>
    <xdr:clientData/>
  </xdr:twoCellAnchor>
  <xdr:twoCellAnchor editAs="oneCell">
    <xdr:from>
      <xdr:col>5</xdr:col>
      <xdr:colOff>180975</xdr:colOff>
      <xdr:row>47</xdr:row>
      <xdr:rowOff>0</xdr:rowOff>
    </xdr:from>
    <xdr:to>
      <xdr:col>5</xdr:col>
      <xdr:colOff>257175</xdr:colOff>
      <xdr:row>48</xdr:row>
      <xdr:rowOff>38100</xdr:rowOff>
    </xdr:to>
    <xdr:sp macro="" textlink="">
      <xdr:nvSpPr>
        <xdr:cNvPr id="26790" name="Text Box 1275"/>
        <xdr:cNvSpPr txBox="1">
          <a:spLocks noChangeArrowheads="1"/>
        </xdr:cNvSpPr>
      </xdr:nvSpPr>
      <xdr:spPr bwMode="auto">
        <a:xfrm>
          <a:off x="3067050" y="9124950"/>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6791" name="Text Box 1276"/>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6792" name="Text Box 1277"/>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6793" name="Text Box 1278"/>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6794" name="Text Box 1279"/>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6795" name="Text Box 1280"/>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6796" name="Text Box 1281"/>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6797" name="Text Box 1282"/>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6798" name="Text Box 1283"/>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6799" name="Text Box 1284"/>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6800" name="Text Box 1285"/>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6801" name="Text Box 1286"/>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6802" name="Text Box 1287"/>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6803" name="Text Box 1288"/>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6804" name="Text Box 1289"/>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6805" name="Text Box 1290"/>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6806" name="Text Box 1291"/>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6807" name="Text Box 1292"/>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6808" name="Text Box 1293"/>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6809" name="Text Box 1294"/>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6810" name="Text Box 1295"/>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6811" name="Text Box 1296"/>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6812" name="Text Box 1297"/>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6813" name="Text Box 1298"/>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6814" name="Text Box 1299"/>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6815" name="Text Box 1300"/>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48</xdr:row>
      <xdr:rowOff>0</xdr:rowOff>
    </xdr:from>
    <xdr:to>
      <xdr:col>5</xdr:col>
      <xdr:colOff>257175</xdr:colOff>
      <xdr:row>49</xdr:row>
      <xdr:rowOff>38100</xdr:rowOff>
    </xdr:to>
    <xdr:sp macro="" textlink="">
      <xdr:nvSpPr>
        <xdr:cNvPr id="26816" name="Text Box 1301"/>
        <xdr:cNvSpPr txBox="1">
          <a:spLocks noChangeArrowheads="1"/>
        </xdr:cNvSpPr>
      </xdr:nvSpPr>
      <xdr:spPr bwMode="auto">
        <a:xfrm>
          <a:off x="3067050" y="9286875"/>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6817" name="Text Box 1302"/>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6818" name="Text Box 1303"/>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6819" name="Text Box 1304"/>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6820" name="Text Box 1305"/>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6821" name="Text Box 1306"/>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6822" name="Text Box 1307"/>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6823" name="Text Box 1308"/>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6824" name="Text Box 1309"/>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6825" name="Text Box 1310"/>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6826" name="Text Box 1311"/>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6827" name="Text Box 1312"/>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6828" name="Text Box 1313"/>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6829" name="Text Box 1314"/>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6830" name="Text Box 1315"/>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6831" name="Text Box 1316"/>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6832" name="Text Box 1317"/>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6833" name="Text Box 1318"/>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6834" name="Text Box 1319"/>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6835" name="Text Box 1320"/>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6836" name="Text Box 1321"/>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6837" name="Text Box 1322"/>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6838" name="Text Box 1323"/>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6839" name="Text Box 1324"/>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6840" name="Text Box 1325"/>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6841" name="Text Box 1326"/>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49</xdr:row>
      <xdr:rowOff>0</xdr:rowOff>
    </xdr:from>
    <xdr:to>
      <xdr:col>5</xdr:col>
      <xdr:colOff>257175</xdr:colOff>
      <xdr:row>50</xdr:row>
      <xdr:rowOff>38100</xdr:rowOff>
    </xdr:to>
    <xdr:sp macro="" textlink="">
      <xdr:nvSpPr>
        <xdr:cNvPr id="26842" name="Text Box 1327"/>
        <xdr:cNvSpPr txBox="1">
          <a:spLocks noChangeArrowheads="1"/>
        </xdr:cNvSpPr>
      </xdr:nvSpPr>
      <xdr:spPr bwMode="auto">
        <a:xfrm>
          <a:off x="3067050" y="9448800"/>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6843" name="Text Box 1328"/>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6844" name="Text Box 1329"/>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6845" name="Text Box 1330"/>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6846" name="Text Box 1331"/>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6847" name="Text Box 1332"/>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6848" name="Text Box 1333"/>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6849" name="Text Box 1334"/>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6850" name="Text Box 1335"/>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6851" name="Text Box 1336"/>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6852" name="Text Box 1337"/>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6853" name="Text Box 1338"/>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6854" name="Text Box 1339"/>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6855" name="Text Box 1340"/>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6856" name="Text Box 1341"/>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6857" name="Text Box 1342"/>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6858" name="Text Box 1343"/>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6859" name="Text Box 1344"/>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6860" name="Text Box 1345"/>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6861" name="Text Box 1346"/>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6862" name="Text Box 1347"/>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6863" name="Text Box 1348"/>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6864" name="Text Box 1349"/>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6865" name="Text Box 1350"/>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6866" name="Text Box 1351"/>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6867" name="Text Box 1352"/>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50</xdr:row>
      <xdr:rowOff>0</xdr:rowOff>
    </xdr:from>
    <xdr:to>
      <xdr:col>5</xdr:col>
      <xdr:colOff>257175</xdr:colOff>
      <xdr:row>51</xdr:row>
      <xdr:rowOff>57150</xdr:rowOff>
    </xdr:to>
    <xdr:sp macro="" textlink="">
      <xdr:nvSpPr>
        <xdr:cNvPr id="26868" name="Text Box 1353"/>
        <xdr:cNvSpPr txBox="1">
          <a:spLocks noChangeArrowheads="1"/>
        </xdr:cNvSpPr>
      </xdr:nvSpPr>
      <xdr:spPr bwMode="auto">
        <a:xfrm>
          <a:off x="3067050" y="9610725"/>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6869" name="Text Box 1354"/>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6870" name="Text Box 1355"/>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6871" name="Text Box 1356"/>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6872" name="Text Box 1357"/>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6873" name="Text Box 1358"/>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6874" name="Text Box 1359"/>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6875" name="Text Box 1360"/>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6876" name="Text Box 1361"/>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6877" name="Text Box 1362"/>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6878" name="Text Box 1363"/>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6879" name="Text Box 1364"/>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6880" name="Text Box 1365"/>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6881" name="Text Box 1366"/>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6882" name="Text Box 1367"/>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6883" name="Text Box 1368"/>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6884" name="Text Box 1369"/>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6885" name="Text Box 1370"/>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6886" name="Text Box 1371"/>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6887" name="Text Box 1372"/>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6888" name="Text Box 1373"/>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6889" name="Text Box 1374"/>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6890" name="Text Box 1375"/>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6891" name="Text Box 1376"/>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6892" name="Text Box 1377"/>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6893" name="Text Box 1378"/>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51</xdr:row>
      <xdr:rowOff>0</xdr:rowOff>
    </xdr:from>
    <xdr:to>
      <xdr:col>5</xdr:col>
      <xdr:colOff>257175</xdr:colOff>
      <xdr:row>52</xdr:row>
      <xdr:rowOff>38100</xdr:rowOff>
    </xdr:to>
    <xdr:sp macro="" textlink="">
      <xdr:nvSpPr>
        <xdr:cNvPr id="26894" name="Text Box 1379"/>
        <xdr:cNvSpPr txBox="1">
          <a:spLocks noChangeArrowheads="1"/>
        </xdr:cNvSpPr>
      </xdr:nvSpPr>
      <xdr:spPr bwMode="auto">
        <a:xfrm>
          <a:off x="3067050" y="9753600"/>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6895" name="Text Box 1380"/>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6896" name="Text Box 1381"/>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6897" name="Text Box 1382"/>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6898" name="Text Box 1383"/>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6899" name="Text Box 1384"/>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6900" name="Text Box 1385"/>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6901" name="Text Box 1386"/>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6902" name="Text Box 1387"/>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6903" name="Text Box 1388"/>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6904" name="Text Box 1389"/>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6905" name="Text Box 1390"/>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6906" name="Text Box 1391"/>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6907" name="Text Box 1392"/>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908" name="Text Box 1393"/>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909" name="Text Box 1394"/>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910" name="Text Box 1395"/>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911" name="Text Box 1396"/>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912" name="Text Box 1397"/>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913" name="Text Box 1398"/>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914" name="Text Box 1399"/>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915" name="Text Box 1400"/>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916" name="Text Box 1401"/>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917" name="Text Box 1402"/>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918" name="Text Box 1403"/>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919" name="Text Box 1404"/>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920" name="Text Box 1405"/>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21" name="Text Box 1406"/>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22" name="Text Box 1407"/>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23" name="Text Box 1408"/>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24" name="Text Box 1409"/>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25" name="Text Box 1410"/>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26" name="Text Box 1411"/>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27" name="Text Box 1412"/>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28" name="Text Box 1413"/>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29" name="Text Box 1414"/>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30" name="Text Box 1415"/>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31" name="Text Box 1416"/>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32" name="Text Box 1417"/>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33" name="Text Box 1418"/>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934" name="Text Box 1419"/>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935" name="Text Box 1420"/>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936" name="Text Box 1421"/>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937" name="Text Box 1422"/>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938" name="Text Box 1423"/>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939" name="Text Box 1424"/>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940" name="Text Box 1425"/>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941" name="Text Box 1426"/>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942" name="Text Box 1427"/>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943" name="Text Box 1428"/>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944" name="Text Box 1429"/>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945" name="Text Box 1430"/>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47</xdr:row>
      <xdr:rowOff>0</xdr:rowOff>
    </xdr:from>
    <xdr:to>
      <xdr:col>11</xdr:col>
      <xdr:colOff>9525</xdr:colOff>
      <xdr:row>48</xdr:row>
      <xdr:rowOff>38100</xdr:rowOff>
    </xdr:to>
    <xdr:sp macro="" textlink="">
      <xdr:nvSpPr>
        <xdr:cNvPr id="26946" name="Text Box 1431"/>
        <xdr:cNvSpPr txBox="1">
          <a:spLocks noChangeArrowheads="1"/>
        </xdr:cNvSpPr>
      </xdr:nvSpPr>
      <xdr:spPr bwMode="auto">
        <a:xfrm>
          <a:off x="5362575" y="9124950"/>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47" name="Text Box 1432"/>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48" name="Text Box 1433"/>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49" name="Text Box 1434"/>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50" name="Text Box 1435"/>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51" name="Text Box 1436"/>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52" name="Text Box 1437"/>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53" name="Text Box 1438"/>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54" name="Text Box 1439"/>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55" name="Text Box 1440"/>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56" name="Text Box 1441"/>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57" name="Text Box 1442"/>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58" name="Text Box 1443"/>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59" name="Text Box 1444"/>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60" name="Text Box 1445"/>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61" name="Text Box 1446"/>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62" name="Text Box 1447"/>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63" name="Text Box 1448"/>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64" name="Text Box 1449"/>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65" name="Text Box 1450"/>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66" name="Text Box 1451"/>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67" name="Text Box 1452"/>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68" name="Text Box 1453"/>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69" name="Text Box 1454"/>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70" name="Text Box 1455"/>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71" name="Text Box 1456"/>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72" name="Text Box 1457"/>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73" name="Text Box 1458"/>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74" name="Text Box 1459"/>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75" name="Text Box 1460"/>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76" name="Text Box 1461"/>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77" name="Text Box 1462"/>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78" name="Text Box 1463"/>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79" name="Text Box 1464"/>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80" name="Text Box 1465"/>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81" name="Text Box 1466"/>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82" name="Text Box 1467"/>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83" name="Text Box 1468"/>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84" name="Text Box 1469"/>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85" name="Text Box 1470"/>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6986" name="Text Box 1471"/>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6987" name="Text Box 1472"/>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6988" name="Text Box 1473"/>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6989" name="Text Box 1474"/>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6990" name="Text Box 1475"/>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6991" name="Text Box 1476"/>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6992" name="Text Box 1477"/>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6993" name="Text Box 1478"/>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6994" name="Text Box 1479"/>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6995" name="Text Box 1480"/>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6996" name="Text Box 1481"/>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6997" name="Text Box 1482"/>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98" name="Text Box 1483"/>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6999" name="Text Box 1484"/>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7000" name="Text Box 1485"/>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7001" name="Text Box 1486"/>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7002" name="Text Box 1487"/>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7003" name="Text Box 1488"/>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7004" name="Text Box 1489"/>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7005" name="Text Box 1490"/>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7006" name="Text Box 1491"/>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7007" name="Text Box 1492"/>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7008" name="Text Box 1493"/>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7009" name="Text Box 1494"/>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7010" name="Text Box 1495"/>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7011" name="Text Box 1496"/>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7012" name="Text Box 1497"/>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7013" name="Text Box 1498"/>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7014" name="Text Box 1499"/>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7015" name="Text Box 1500"/>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7016" name="Text Box 1501"/>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7017" name="Text Box 1502"/>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7018" name="Text Box 1503"/>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7019" name="Text Box 1504"/>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7020" name="Text Box 1505"/>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7021" name="Text Box 1506"/>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7022" name="Text Box 1507"/>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48</xdr:row>
      <xdr:rowOff>0</xdr:rowOff>
    </xdr:from>
    <xdr:to>
      <xdr:col>11</xdr:col>
      <xdr:colOff>9525</xdr:colOff>
      <xdr:row>49</xdr:row>
      <xdr:rowOff>38100</xdr:rowOff>
    </xdr:to>
    <xdr:sp macro="" textlink="">
      <xdr:nvSpPr>
        <xdr:cNvPr id="27023" name="Text Box 1508"/>
        <xdr:cNvSpPr txBox="1">
          <a:spLocks noChangeArrowheads="1"/>
        </xdr:cNvSpPr>
      </xdr:nvSpPr>
      <xdr:spPr bwMode="auto">
        <a:xfrm>
          <a:off x="5362575" y="9286875"/>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24" name="Text Box 1509"/>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25" name="Text Box 1510"/>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26" name="Text Box 1511"/>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27" name="Text Box 1512"/>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28" name="Text Box 1513"/>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29" name="Text Box 1514"/>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30" name="Text Box 1515"/>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31" name="Text Box 1516"/>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32" name="Text Box 1517"/>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33" name="Text Box 1518"/>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34" name="Text Box 1519"/>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35" name="Text Box 1520"/>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36" name="Text Box 1521"/>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37" name="Text Box 1522"/>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38" name="Text Box 1523"/>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39" name="Text Box 1524"/>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40" name="Text Box 1525"/>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41" name="Text Box 1526"/>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42" name="Text Box 1527"/>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43" name="Text Box 1528"/>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44" name="Text Box 1529"/>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45" name="Text Box 1530"/>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46" name="Text Box 1531"/>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47" name="Text Box 1532"/>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48" name="Text Box 1533"/>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49" name="Text Box 1534"/>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50" name="Text Box 1535"/>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51" name="Text Box 1536"/>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52" name="Text Box 1537"/>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53" name="Text Box 1538"/>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54" name="Text Box 1539"/>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55" name="Text Box 1540"/>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56" name="Text Box 1541"/>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57" name="Text Box 1542"/>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58" name="Text Box 1543"/>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59" name="Text Box 1544"/>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60" name="Text Box 1545"/>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61" name="Text Box 1546"/>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062" name="Text Box 1547"/>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063" name="Text Box 1548"/>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064" name="Text Box 1549"/>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065" name="Text Box 1550"/>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066" name="Text Box 1551"/>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067" name="Text Box 1552"/>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068" name="Text Box 1553"/>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069" name="Text Box 1554"/>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070" name="Text Box 1555"/>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071" name="Text Box 1556"/>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072" name="Text Box 1557"/>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073" name="Text Box 1558"/>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74" name="Text Box 1559"/>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75" name="Text Box 1560"/>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76" name="Text Box 1561"/>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77" name="Text Box 1562"/>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78" name="Text Box 1563"/>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79" name="Text Box 1564"/>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80" name="Text Box 1565"/>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81" name="Text Box 1566"/>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82" name="Text Box 1567"/>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83" name="Text Box 1568"/>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84" name="Text Box 1569"/>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85" name="Text Box 1570"/>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86" name="Text Box 1571"/>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87" name="Text Box 1572"/>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88" name="Text Box 1573"/>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89" name="Text Box 1574"/>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90" name="Text Box 1575"/>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91" name="Text Box 1576"/>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92" name="Text Box 1577"/>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93" name="Text Box 1578"/>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94" name="Text Box 1579"/>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95" name="Text Box 1580"/>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96" name="Text Box 1581"/>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97" name="Text Box 1582"/>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98" name="Text Box 1583"/>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49</xdr:row>
      <xdr:rowOff>0</xdr:rowOff>
    </xdr:from>
    <xdr:to>
      <xdr:col>11</xdr:col>
      <xdr:colOff>9525</xdr:colOff>
      <xdr:row>50</xdr:row>
      <xdr:rowOff>38100</xdr:rowOff>
    </xdr:to>
    <xdr:sp macro="" textlink="">
      <xdr:nvSpPr>
        <xdr:cNvPr id="27099" name="Text Box 1584"/>
        <xdr:cNvSpPr txBox="1">
          <a:spLocks noChangeArrowheads="1"/>
        </xdr:cNvSpPr>
      </xdr:nvSpPr>
      <xdr:spPr bwMode="auto">
        <a:xfrm>
          <a:off x="5362575" y="9448800"/>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00" name="Text Box 1585"/>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01" name="Text Box 1586"/>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02" name="Text Box 1587"/>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03" name="Text Box 1588"/>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04" name="Text Box 1589"/>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05" name="Text Box 1590"/>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06" name="Text Box 1591"/>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07" name="Text Box 1592"/>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08" name="Text Box 1593"/>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09" name="Text Box 1594"/>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10" name="Text Box 1595"/>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11" name="Text Box 1596"/>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12" name="Text Box 1597"/>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13" name="Text Box 1598"/>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14" name="Text Box 1599"/>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15" name="Text Box 1600"/>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16" name="Text Box 1601"/>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17" name="Text Box 1602"/>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18" name="Text Box 1603"/>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19" name="Text Box 1604"/>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20" name="Text Box 1605"/>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21" name="Text Box 1606"/>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22" name="Text Box 1607"/>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23" name="Text Box 1608"/>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24" name="Text Box 1609"/>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25" name="Text Box 1610"/>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26" name="Text Box 1611"/>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27" name="Text Box 1612"/>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28" name="Text Box 1613"/>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29" name="Text Box 1614"/>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30" name="Text Box 1615"/>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31" name="Text Box 1616"/>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32" name="Text Box 1617"/>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33" name="Text Box 1618"/>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34" name="Text Box 1619"/>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35" name="Text Box 1620"/>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36" name="Text Box 1621"/>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37" name="Text Box 1622"/>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38" name="Text Box 1623"/>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39" name="Text Box 1624"/>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40" name="Text Box 1625"/>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41" name="Text Box 1626"/>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42" name="Text Box 1627"/>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43" name="Text Box 1628"/>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44" name="Text Box 1629"/>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45" name="Text Box 1630"/>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46" name="Text Box 1631"/>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47" name="Text Box 1632"/>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48" name="Text Box 1633"/>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49" name="Text Box 1634"/>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50" name="Text Box 1635"/>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51" name="Text Box 1636"/>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52" name="Text Box 1637"/>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53" name="Text Box 1638"/>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54" name="Text Box 1639"/>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55" name="Text Box 1640"/>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56" name="Text Box 1641"/>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57" name="Text Box 1642"/>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58" name="Text Box 1643"/>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59" name="Text Box 1644"/>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60" name="Text Box 1645"/>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61" name="Text Box 1646"/>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62" name="Text Box 1647"/>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63" name="Text Box 1648"/>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64" name="Text Box 1649"/>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65" name="Text Box 1650"/>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66" name="Text Box 1651"/>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67" name="Text Box 1652"/>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68" name="Text Box 1653"/>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69" name="Text Box 1654"/>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70" name="Text Box 1655"/>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71" name="Text Box 1656"/>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72" name="Text Box 1657"/>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73" name="Text Box 1658"/>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74" name="Text Box 1659"/>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50</xdr:row>
      <xdr:rowOff>0</xdr:rowOff>
    </xdr:from>
    <xdr:to>
      <xdr:col>11</xdr:col>
      <xdr:colOff>9525</xdr:colOff>
      <xdr:row>51</xdr:row>
      <xdr:rowOff>57150</xdr:rowOff>
    </xdr:to>
    <xdr:sp macro="" textlink="">
      <xdr:nvSpPr>
        <xdr:cNvPr id="27175" name="Text Box 1660"/>
        <xdr:cNvSpPr txBox="1">
          <a:spLocks noChangeArrowheads="1"/>
        </xdr:cNvSpPr>
      </xdr:nvSpPr>
      <xdr:spPr bwMode="auto">
        <a:xfrm>
          <a:off x="5362575" y="9610725"/>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76" name="Text Box 1661"/>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77" name="Text Box 1662"/>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78" name="Text Box 1663"/>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79" name="Text Box 1664"/>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80" name="Text Box 1665"/>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81" name="Text Box 1666"/>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82" name="Text Box 1667"/>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83" name="Text Box 1668"/>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84" name="Text Box 1669"/>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85" name="Text Box 1670"/>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86" name="Text Box 1671"/>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87" name="Text Box 1672"/>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88" name="Text Box 1673"/>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89" name="Text Box 1674"/>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90" name="Text Box 1675"/>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91" name="Text Box 1676"/>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92" name="Text Box 1677"/>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93" name="Text Box 1678"/>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94" name="Text Box 1679"/>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95" name="Text Box 1680"/>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96" name="Text Box 1681"/>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97" name="Text Box 1682"/>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98" name="Text Box 1683"/>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199" name="Text Box 1684"/>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00" name="Text Box 1685"/>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01" name="Text Box 1686"/>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02" name="Text Box 1687"/>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03" name="Text Box 1688"/>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04" name="Text Box 1689"/>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05" name="Text Box 1690"/>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06" name="Text Box 1691"/>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07" name="Text Box 1692"/>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08" name="Text Box 1693"/>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09" name="Text Box 1694"/>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10" name="Text Box 1695"/>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11" name="Text Box 1696"/>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12" name="Text Box 1697"/>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13" name="Text Box 1698"/>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214" name="Text Box 1699"/>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215" name="Text Box 1700"/>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216" name="Text Box 1701"/>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217" name="Text Box 1702"/>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218" name="Text Box 1703"/>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219" name="Text Box 1704"/>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220" name="Text Box 1705"/>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221" name="Text Box 1706"/>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222" name="Text Box 1707"/>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223" name="Text Box 1708"/>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224" name="Text Box 1709"/>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25" name="Text Box 1710"/>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26" name="Text Box 1711"/>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27" name="Text Box 1712"/>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28" name="Text Box 1713"/>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29" name="Text Box 1714"/>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30" name="Text Box 1715"/>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31" name="Text Box 1716"/>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32" name="Text Box 1717"/>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33" name="Text Box 1718"/>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34" name="Text Box 1719"/>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35" name="Text Box 1720"/>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36" name="Text Box 1721"/>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37" name="Text Box 1722"/>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38" name="Text Box 1723"/>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39" name="Text Box 1724"/>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40" name="Text Box 1725"/>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41" name="Text Box 1726"/>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42" name="Text Box 1727"/>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43" name="Text Box 1728"/>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44" name="Text Box 1729"/>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45" name="Text Box 1730"/>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46" name="Text Box 1731"/>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47" name="Text Box 1732"/>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48" name="Text Box 1733"/>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49" name="Text Box 1734"/>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51</xdr:row>
      <xdr:rowOff>0</xdr:rowOff>
    </xdr:from>
    <xdr:to>
      <xdr:col>11</xdr:col>
      <xdr:colOff>9525</xdr:colOff>
      <xdr:row>52</xdr:row>
      <xdr:rowOff>38100</xdr:rowOff>
    </xdr:to>
    <xdr:sp macro="" textlink="">
      <xdr:nvSpPr>
        <xdr:cNvPr id="27250" name="Text Box 1735"/>
        <xdr:cNvSpPr txBox="1">
          <a:spLocks noChangeArrowheads="1"/>
        </xdr:cNvSpPr>
      </xdr:nvSpPr>
      <xdr:spPr bwMode="auto">
        <a:xfrm>
          <a:off x="5362575" y="9753600"/>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251" name="Text Box 1736"/>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252" name="Text Box 1737"/>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253" name="Text Box 1738"/>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254" name="Text Box 1739"/>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255" name="Text Box 1740"/>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256" name="Text Box 1741"/>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257" name="Text Box 1742"/>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258" name="Text Box 1743"/>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259" name="Text Box 1744"/>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260" name="Text Box 1745"/>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261" name="Text Box 1746"/>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262" name="Text Box 1747"/>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263" name="Text Box 1748"/>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264" name="Text Box 1749"/>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265" name="Text Box 1750"/>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266" name="Text Box 1751"/>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267" name="Text Box 1752"/>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268" name="Text Box 1753"/>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269" name="Text Box 1754"/>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270" name="Text Box 1755"/>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271" name="Text Box 1756"/>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272" name="Text Box 1757"/>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273" name="Text Box 1758"/>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274" name="Text Box 1759"/>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275" name="Text Box 1760"/>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276" name="Text Box 1761"/>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277" name="Text Box 1762"/>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278" name="Text Box 1763"/>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279" name="Text Box 1764"/>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280" name="Text Box 1765"/>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281" name="Text Box 1766"/>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282" name="Text Box 1767"/>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283" name="Text Box 1768"/>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284" name="Text Box 1769"/>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285" name="Text Box 1770"/>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286" name="Text Box 1771"/>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287" name="Text Box 1772"/>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288" name="Text Box 1773"/>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289" name="Text Box 1774"/>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290" name="Text Box 1775"/>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291" name="Text Box 1776"/>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292" name="Text Box 1777"/>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293" name="Text Box 1778"/>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294" name="Text Box 1779"/>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295" name="Text Box 1780"/>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296" name="Text Box 1781"/>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297" name="Text Box 1782"/>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298" name="Text Box 1783"/>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299" name="Text Box 1784"/>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300" name="Text Box 1785"/>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301" name="Text Box 1786"/>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302" name="Text Box 1787"/>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303" name="Text Box 1788"/>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304" name="Text Box 1789"/>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305" name="Text Box 1790"/>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306" name="Text Box 1791"/>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307" name="Text Box 1792"/>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308" name="Text Box 1793"/>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309" name="Text Box 1794"/>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310" name="Text Box 1795"/>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311" name="Text Box 1796"/>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52</xdr:row>
      <xdr:rowOff>0</xdr:rowOff>
    </xdr:from>
    <xdr:to>
      <xdr:col>5</xdr:col>
      <xdr:colOff>257175</xdr:colOff>
      <xdr:row>53</xdr:row>
      <xdr:rowOff>38100</xdr:rowOff>
    </xdr:to>
    <xdr:sp macro="" textlink="">
      <xdr:nvSpPr>
        <xdr:cNvPr id="27312" name="Text Box 1797"/>
        <xdr:cNvSpPr txBox="1">
          <a:spLocks noChangeArrowheads="1"/>
        </xdr:cNvSpPr>
      </xdr:nvSpPr>
      <xdr:spPr bwMode="auto">
        <a:xfrm>
          <a:off x="3067050" y="9915525"/>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313" name="Text Box 1798"/>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314" name="Text Box 1799"/>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315" name="Text Box 1800"/>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316" name="Text Box 1801"/>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317" name="Text Box 1802"/>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318" name="Text Box 1803"/>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319" name="Text Box 1804"/>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320" name="Text Box 1805"/>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321" name="Text Box 1806"/>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322" name="Text Box 1807"/>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323" name="Text Box 1808"/>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324" name="Text Box 1809"/>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325" name="Text Box 1810"/>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26" name="Text Box 1811"/>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27" name="Text Box 1812"/>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28" name="Text Box 1813"/>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29" name="Text Box 1814"/>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30" name="Text Box 1815"/>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31" name="Text Box 1816"/>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32" name="Text Box 1817"/>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33" name="Text Box 1818"/>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34" name="Text Box 1819"/>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35" name="Text Box 1820"/>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36" name="Text Box 1821"/>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337" name="Text Box 182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338" name="Text Box 182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339" name="Text Box 182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340" name="Text Box 182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341" name="Text Box 182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342" name="Text Box 182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343" name="Text Box 182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344" name="Text Box 182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345" name="Text Box 183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346" name="Text Box 183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347" name="Text Box 183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48" name="Text Box 1833"/>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49" name="Text Box 1834"/>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50" name="Text Box 1835"/>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51" name="Text Box 1836"/>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52" name="Text Box 1837"/>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53" name="Text Box 1838"/>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54" name="Text Box 1839"/>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55" name="Text Box 1840"/>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56" name="Text Box 1841"/>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57" name="Text Box 1842"/>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58" name="Text Box 1843"/>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59" name="Text Box 1844"/>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60" name="Text Box 1845"/>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61" name="Text Box 1846"/>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62" name="Text Box 1847"/>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63" name="Text Box 1848"/>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64" name="Text Box 1849"/>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65" name="Text Box 1850"/>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66" name="Text Box 1851"/>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67" name="Text Box 1852"/>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68" name="Text Box 1853"/>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69" name="Text Box 1854"/>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70" name="Text Box 1855"/>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71" name="Text Box 1856"/>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72" name="Text Box 1857"/>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373" name="Text Box 185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374" name="Text Box 185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375" name="Text Box 186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376" name="Text Box 186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377" name="Text Box 186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378" name="Text Box 186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379" name="Text Box 186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380" name="Text Box 186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381" name="Text Box 186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382" name="Text Box 186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383" name="Text Box 186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84" name="Text Box 1869"/>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85" name="Text Box 1870"/>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86" name="Text Box 1871"/>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87" name="Text Box 1872"/>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88" name="Text Box 1873"/>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89" name="Text Box 1874"/>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90" name="Text Box 1875"/>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91" name="Text Box 1876"/>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92" name="Text Box 1877"/>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93" name="Text Box 1878"/>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94" name="Text Box 1879"/>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95" name="Text Box 1880"/>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96" name="Text Box 1881"/>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97" name="Text Box 1882"/>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98" name="Text Box 1883"/>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399" name="Text Box 1884"/>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400" name="Text Box 1885"/>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401" name="Text Box 1886"/>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402" name="Text Box 1887"/>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403" name="Text Box 1888"/>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404" name="Text Box 1889"/>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405" name="Text Box 1890"/>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406" name="Text Box 1891"/>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407" name="Text Box 1892"/>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52</xdr:row>
      <xdr:rowOff>0</xdr:rowOff>
    </xdr:from>
    <xdr:to>
      <xdr:col>11</xdr:col>
      <xdr:colOff>9525</xdr:colOff>
      <xdr:row>53</xdr:row>
      <xdr:rowOff>38100</xdr:rowOff>
    </xdr:to>
    <xdr:sp macro="" textlink="">
      <xdr:nvSpPr>
        <xdr:cNvPr id="27408" name="Text Box 1893"/>
        <xdr:cNvSpPr txBox="1">
          <a:spLocks noChangeArrowheads="1"/>
        </xdr:cNvSpPr>
      </xdr:nvSpPr>
      <xdr:spPr bwMode="auto">
        <a:xfrm>
          <a:off x="5362575" y="9915525"/>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409" name="Text Box 189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410" name="Text Box 189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411" name="Text Box 189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412" name="Text Box 189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413" name="Text Box 189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414" name="Text Box 190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415" name="Text Box 190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416" name="Text Box 190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417" name="Text Box 190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418" name="Text Box 190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419" name="Text Box 190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420" name="Text Box 190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421" name="Text Box 190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22" name="Text Box 1908"/>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23" name="Text Box 1909"/>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24" name="Text Box 1910"/>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25" name="Text Box 1911"/>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26" name="Text Box 1912"/>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27" name="Text Box 1913"/>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28" name="Text Box 1914"/>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29" name="Text Box 1915"/>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30" name="Text Box 1916"/>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31" name="Text Box 1917"/>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32" name="Text Box 1918"/>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433" name="Text Box 1919"/>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434" name="Text Box 1920"/>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435" name="Text Box 1921"/>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436" name="Text Box 1922"/>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437" name="Text Box 1923"/>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438" name="Text Box 1924"/>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439" name="Text Box 1925"/>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440" name="Text Box 1926"/>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441" name="Text Box 1927"/>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442" name="Text Box 1928"/>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443" name="Text Box 1929"/>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44" name="Text Box 1930"/>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45" name="Text Box 1931"/>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46" name="Text Box 1932"/>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47" name="Text Box 1933"/>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48" name="Text Box 1934"/>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49" name="Text Box 1935"/>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50" name="Text Box 1936"/>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51" name="Text Box 1937"/>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52" name="Text Box 1938"/>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53" name="Text Box 1939"/>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54" name="Text Box 1940"/>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55" name="Text Box 1941"/>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56" name="Text Box 1942"/>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57" name="Text Box 1943"/>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58" name="Text Box 1944"/>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59" name="Text Box 1945"/>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60" name="Text Box 1946"/>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61" name="Text Box 1947"/>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62" name="Text Box 1948"/>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63" name="Text Box 1949"/>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64" name="Text Box 1950"/>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65" name="Text Box 1951"/>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66" name="Text Box 1952"/>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67" name="Text Box 1953"/>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68" name="Text Box 1954"/>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469" name="Text Box 1955"/>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470" name="Text Box 1956"/>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471" name="Text Box 1957"/>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472" name="Text Box 1958"/>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473" name="Text Box 1959"/>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474" name="Text Box 1960"/>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475" name="Text Box 1961"/>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476" name="Text Box 1962"/>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477" name="Text Box 1963"/>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478" name="Text Box 1964"/>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479" name="Text Box 1965"/>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80" name="Text Box 1966"/>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81" name="Text Box 1967"/>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82" name="Text Box 1968"/>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83" name="Text Box 1969"/>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84" name="Text Box 1970"/>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85" name="Text Box 1971"/>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86" name="Text Box 1972"/>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87" name="Text Box 1973"/>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88" name="Text Box 1974"/>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89" name="Text Box 1975"/>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90" name="Text Box 1976"/>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91" name="Text Box 1977"/>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92" name="Text Box 1978"/>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93" name="Text Box 1979"/>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94" name="Text Box 1980"/>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95" name="Text Box 1981"/>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96" name="Text Box 1982"/>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97" name="Text Box 1983"/>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98" name="Text Box 1984"/>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499" name="Text Box 1985"/>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500" name="Text Box 1986"/>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501" name="Text Box 1987"/>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502" name="Text Box 1988"/>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503" name="Text Box 1989"/>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504" name="Text Box 1990"/>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7505" name="Text Box 1991"/>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06" name="Text Box 1992"/>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07" name="Text Box 1993"/>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08" name="Text Box 1994"/>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09" name="Text Box 1995"/>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10" name="Text Box 1996"/>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11" name="Text Box 1997"/>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12" name="Text Box 1998"/>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13" name="Text Box 1999"/>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14" name="Text Box 2000"/>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15" name="Text Box 2001"/>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16" name="Text Box 2002"/>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17" name="Text Box 2003"/>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18" name="Text Box 2004"/>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19" name="Text Box 2005"/>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20" name="Text Box 2006"/>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21" name="Text Box 2007"/>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22" name="Text Box 2008"/>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23" name="Text Box 2009"/>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24" name="Text Box 2010"/>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25" name="Text Box 2011"/>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26" name="Text Box 2012"/>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27" name="Text Box 2013"/>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28" name="Text Box 2014"/>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29" name="Text Box 2015"/>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530" name="Text Box 2016"/>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531" name="Text Box 2017"/>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532" name="Text Box 2018"/>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533" name="Text Box 2019"/>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534" name="Text Box 2020"/>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535" name="Text Box 2021"/>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536" name="Text Box 2022"/>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537" name="Text Box 2023"/>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538" name="Text Box 2024"/>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539" name="Text Box 2025"/>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540" name="Text Box 2026"/>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41" name="Text Box 2027"/>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42" name="Text Box 2028"/>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43" name="Text Box 2029"/>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44" name="Text Box 2030"/>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45" name="Text Box 2031"/>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46" name="Text Box 2032"/>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47" name="Text Box 2033"/>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48" name="Text Box 2034"/>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49" name="Text Box 2035"/>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50" name="Text Box 2036"/>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51" name="Text Box 2037"/>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52" name="Text Box 2038"/>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53" name="Text Box 2039"/>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54" name="Text Box 2040"/>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55" name="Text Box 2041"/>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56" name="Text Box 2042"/>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57" name="Text Box 2043"/>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58" name="Text Box 2044"/>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59" name="Text Box 2045"/>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60" name="Text Box 2046"/>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61" name="Text Box 2047"/>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62" name="Text Box 2048"/>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63" name="Text Box 2049"/>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64" name="Text Box 2050"/>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65" name="Text Box 2051"/>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566" name="Text Box 2052"/>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567" name="Text Box 2053"/>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568" name="Text Box 2054"/>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569" name="Text Box 2055"/>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570" name="Text Box 2056"/>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571" name="Text Box 2057"/>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572" name="Text Box 2058"/>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573" name="Text Box 2059"/>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574" name="Text Box 2060"/>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575" name="Text Box 2061"/>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576" name="Text Box 2062"/>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77" name="Text Box 2063"/>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78" name="Text Box 2064"/>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79" name="Text Box 2065"/>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80" name="Text Box 2066"/>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81" name="Text Box 2067"/>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82" name="Text Box 2068"/>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83" name="Text Box 2069"/>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84" name="Text Box 2070"/>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85" name="Text Box 2071"/>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86" name="Text Box 2072"/>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87" name="Text Box 2073"/>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88" name="Text Box 2074"/>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89" name="Text Box 2075"/>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90" name="Text Box 2076"/>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91" name="Text Box 2077"/>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92" name="Text Box 2078"/>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93" name="Text Box 2079"/>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94" name="Text Box 2080"/>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95" name="Text Box 2081"/>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96" name="Text Box 2082"/>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97" name="Text Box 2083"/>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98" name="Text Box 2084"/>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599" name="Text Box 2085"/>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600" name="Text Box 2086"/>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601" name="Text Box 2087"/>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55</xdr:row>
      <xdr:rowOff>0</xdr:rowOff>
    </xdr:from>
    <xdr:to>
      <xdr:col>5</xdr:col>
      <xdr:colOff>257175</xdr:colOff>
      <xdr:row>56</xdr:row>
      <xdr:rowOff>57150</xdr:rowOff>
    </xdr:to>
    <xdr:sp macro="" textlink="">
      <xdr:nvSpPr>
        <xdr:cNvPr id="27602" name="Text Box 2088"/>
        <xdr:cNvSpPr txBox="1">
          <a:spLocks noChangeArrowheads="1"/>
        </xdr:cNvSpPr>
      </xdr:nvSpPr>
      <xdr:spPr bwMode="auto">
        <a:xfrm>
          <a:off x="3067050" y="10420350"/>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03" name="Text Box 2089"/>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04" name="Text Box 2090"/>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05" name="Text Box 2091"/>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06" name="Text Box 2092"/>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07" name="Text Box 2093"/>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08" name="Text Box 2094"/>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09" name="Text Box 2095"/>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10" name="Text Box 2096"/>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11" name="Text Box 2097"/>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12" name="Text Box 2098"/>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13" name="Text Box 2099"/>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14" name="Text Box 2100"/>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15" name="Text Box 2101"/>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16" name="Text Box 2102"/>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17" name="Text Box 2103"/>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18" name="Text Box 2104"/>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19" name="Text Box 2105"/>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20" name="Text Box 2106"/>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21" name="Text Box 2107"/>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22" name="Text Box 2108"/>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23" name="Text Box 2109"/>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24" name="Text Box 2110"/>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25" name="Text Box 2111"/>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26" name="Text Box 2112"/>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627" name="Text Box 2113"/>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628" name="Text Box 2114"/>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629" name="Text Box 2115"/>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630" name="Text Box 2116"/>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631" name="Text Box 2117"/>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632" name="Text Box 2118"/>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633" name="Text Box 2119"/>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634" name="Text Box 2120"/>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635" name="Text Box 2121"/>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636" name="Text Box 2122"/>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637" name="Text Box 2123"/>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38" name="Text Box 2124"/>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39" name="Text Box 2125"/>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40" name="Text Box 2126"/>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41" name="Text Box 2127"/>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42" name="Text Box 2128"/>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43" name="Text Box 2129"/>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44" name="Text Box 2130"/>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45" name="Text Box 2131"/>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46" name="Text Box 2132"/>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47" name="Text Box 2133"/>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48" name="Text Box 2134"/>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49" name="Text Box 2135"/>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50" name="Text Box 2136"/>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51" name="Text Box 2137"/>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52" name="Text Box 2138"/>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53" name="Text Box 2139"/>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54" name="Text Box 2140"/>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55" name="Text Box 2141"/>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56" name="Text Box 2142"/>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57" name="Text Box 2143"/>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58" name="Text Box 2144"/>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59" name="Text Box 2145"/>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60" name="Text Box 2146"/>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61" name="Text Box 2147"/>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62" name="Text Box 2148"/>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663" name="Text Box 2149"/>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664" name="Text Box 2150"/>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665" name="Text Box 2151"/>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666" name="Text Box 2152"/>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667" name="Text Box 2153"/>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668" name="Text Box 2154"/>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669" name="Text Box 2155"/>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670" name="Text Box 2156"/>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671" name="Text Box 2157"/>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672" name="Text Box 2158"/>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673" name="Text Box 2159"/>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74" name="Text Box 2160"/>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75" name="Text Box 2161"/>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76" name="Text Box 2162"/>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77" name="Text Box 2163"/>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78" name="Text Box 2164"/>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79" name="Text Box 2165"/>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80" name="Text Box 2166"/>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81" name="Text Box 2167"/>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82" name="Text Box 2168"/>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83" name="Text Box 2169"/>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84" name="Text Box 2170"/>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85" name="Text Box 2171"/>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86" name="Text Box 2172"/>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87" name="Text Box 2173"/>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88" name="Text Box 2174"/>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89" name="Text Box 2175"/>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90" name="Text Box 2176"/>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91" name="Text Box 2177"/>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92" name="Text Box 2178"/>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93" name="Text Box 2179"/>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94" name="Text Box 2180"/>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95" name="Text Box 2181"/>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96" name="Text Box 2182"/>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97" name="Text Box 2183"/>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98" name="Text Box 2184"/>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56</xdr:row>
      <xdr:rowOff>0</xdr:rowOff>
    </xdr:from>
    <xdr:to>
      <xdr:col>5</xdr:col>
      <xdr:colOff>257175</xdr:colOff>
      <xdr:row>57</xdr:row>
      <xdr:rowOff>57150</xdr:rowOff>
    </xdr:to>
    <xdr:sp macro="" textlink="">
      <xdr:nvSpPr>
        <xdr:cNvPr id="27699" name="Text Box 2185"/>
        <xdr:cNvSpPr txBox="1">
          <a:spLocks noChangeArrowheads="1"/>
        </xdr:cNvSpPr>
      </xdr:nvSpPr>
      <xdr:spPr bwMode="auto">
        <a:xfrm>
          <a:off x="3067050" y="10563225"/>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700" name="Text Box 2186"/>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701" name="Text Box 2187"/>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702" name="Text Box 2188"/>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703" name="Text Box 2189"/>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704" name="Text Box 2190"/>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705" name="Text Box 2191"/>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706" name="Text Box 2192"/>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707" name="Text Box 2193"/>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708" name="Text Box 2194"/>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709" name="Text Box 2195"/>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710" name="Text Box 2196"/>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5</xdr:col>
      <xdr:colOff>180975</xdr:colOff>
      <xdr:row>57</xdr:row>
      <xdr:rowOff>0</xdr:rowOff>
    </xdr:from>
    <xdr:to>
      <xdr:col>5</xdr:col>
      <xdr:colOff>257175</xdr:colOff>
      <xdr:row>58</xdr:row>
      <xdr:rowOff>57150</xdr:rowOff>
    </xdr:to>
    <xdr:sp macro="" textlink="">
      <xdr:nvSpPr>
        <xdr:cNvPr id="27711" name="Text Box 2197"/>
        <xdr:cNvSpPr txBox="1">
          <a:spLocks noChangeArrowheads="1"/>
        </xdr:cNvSpPr>
      </xdr:nvSpPr>
      <xdr:spPr bwMode="auto">
        <a:xfrm>
          <a:off x="3067050" y="1070610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12" name="Text Box 219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13" name="Text Box 220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14" name="Text Box 220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15" name="Text Box 220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16" name="Text Box 220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17" name="Text Box 220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18" name="Text Box 220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19" name="Text Box 220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20" name="Text Box 220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21" name="Text Box 220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22" name="Text Box 220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723" name="Text Box 221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724" name="Text Box 221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725" name="Text Box 221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726" name="Text Box 221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727" name="Text Box 221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728" name="Text Box 221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729" name="Text Box 221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730" name="Text Box 221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731" name="Text Box 221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732" name="Text Box 221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733" name="Text Box 222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34" name="Text Box 222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35" name="Text Box 222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36" name="Text Box 222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37" name="Text Box 222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38" name="Text Box 222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39" name="Text Box 222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40" name="Text Box 222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41" name="Text Box 222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42" name="Text Box 222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43" name="Text Box 223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44" name="Text Box 223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45" name="Text Box 223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46" name="Text Box 223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47" name="Text Box 223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48" name="Text Box 223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49" name="Text Box 223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50" name="Text Box 223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51" name="Text Box 223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52" name="Text Box 223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53" name="Text Box 224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54" name="Text Box 224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55" name="Text Box 224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56" name="Text Box 224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57" name="Text Box 224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58" name="Text Box 224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59" name="Text Box 224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60" name="Text Box 224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61" name="Text Box 224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62" name="Text Box 224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63" name="Text Box 225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64" name="Text Box 225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65" name="Text Box 225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66" name="Text Box 225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67" name="Text Box 225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68" name="Text Box 225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769" name="Text Box 225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770" name="Text Box 225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771" name="Text Box 225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772" name="Text Box 225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773" name="Text Box 226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774" name="Text Box 226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775" name="Text Box 226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776" name="Text Box 226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777" name="Text Box 226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778" name="Text Box 226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779" name="Text Box 226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80" name="Text Box 226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81" name="Text Box 226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82" name="Text Box 226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83" name="Text Box 227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84" name="Text Box 227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85" name="Text Box 227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86" name="Text Box 227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87" name="Text Box 227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88" name="Text Box 227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89" name="Text Box 227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90" name="Text Box 227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91" name="Text Box 227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92" name="Text Box 227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93" name="Text Box 228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94" name="Text Box 228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95" name="Text Box 228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96" name="Text Box 228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97" name="Text Box 228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98" name="Text Box 228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799" name="Text Box 228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00" name="Text Box 228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01" name="Text Box 228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02" name="Text Box 228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03" name="Text Box 229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04" name="Text Box 229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05" name="Text Box 229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06" name="Text Box 229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07" name="Text Box 229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08" name="Text Box 229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09" name="Text Box 229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10" name="Text Box 229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11" name="Text Box 229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12" name="Text Box 229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13" name="Text Box 230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14" name="Text Box 230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15" name="Text Box 230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16" name="Text Box 230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17" name="Text Box 230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18" name="Text Box 230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19" name="Text Box 230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20" name="Text Box 230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21" name="Text Box 230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22" name="Text Box 230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23" name="Text Box 231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24" name="Text Box 231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25" name="Text Box 231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26" name="Text Box 231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27" name="Text Box 231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28" name="Text Box 231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29" name="Text Box 231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30" name="Text Box 231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31" name="Text Box 231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32" name="Text Box 231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33" name="Text Box 232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34" name="Text Box 232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35" name="Text Box 232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36" name="Text Box 232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37" name="Text Box 232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38" name="Text Box 232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39" name="Text Box 232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40" name="Text Box 232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7841" name="Text Box 232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42" name="Text Box 232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43" name="Text Box 233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44" name="Text Box 233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45" name="Text Box 233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46" name="Text Box 233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47" name="Text Box 233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48" name="Text Box 233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49" name="Text Box 233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50" name="Text Box 233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51" name="Text Box 233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52" name="Text Box 233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53" name="Text Box 234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54" name="Text Box 234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55" name="Text Box 234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56" name="Text Box 234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57" name="Text Box 234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58" name="Text Box 234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59" name="Text Box 234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60" name="Text Box 234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61" name="Text Box 234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62" name="Text Box 234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63" name="Text Box 235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64" name="Text Box 235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65" name="Text Box 235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66" name="Text Box 235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67" name="Text Box 235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68" name="Text Box 235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69" name="Text Box 235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70" name="Text Box 235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71" name="Text Box 235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72" name="Text Box 235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73" name="Text Box 236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74" name="Text Box 236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75" name="Text Box 236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76" name="Text Box 236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77" name="Text Box 236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78" name="Text Box 236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79" name="Text Box 236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80" name="Text Box 236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81" name="Text Box 236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82" name="Text Box 236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83" name="Text Box 237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84" name="Text Box 237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85" name="Text Box 237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86" name="Text Box 237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87" name="Text Box 237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88" name="Text Box 237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89" name="Text Box 237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90" name="Text Box 237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91" name="Text Box 237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92" name="Text Box 237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93" name="Text Box 238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94" name="Text Box 238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95" name="Text Box 238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96" name="Text Box 238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97" name="Text Box 238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98" name="Text Box 238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899" name="Text Box 238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00" name="Text Box 238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01" name="Text Box 238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02" name="Text Box 238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03" name="Text Box 239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04" name="Text Box 239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05" name="Text Box 239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06" name="Text Box 239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07" name="Text Box 239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08" name="Text Box 239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09" name="Text Box 239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10" name="Text Box 239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11" name="Text Box 239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12" name="Text Box 239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13" name="Text Box 240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14" name="Text Box 240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15" name="Text Box 240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16" name="Text Box 240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17" name="Text Box 240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18" name="Text Box 240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19" name="Text Box 240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20" name="Text Box 240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21" name="Text Box 240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22" name="Text Box 240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23" name="Text Box 241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24" name="Text Box 241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25" name="Text Box 241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26" name="Text Box 241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27" name="Text Box 241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7928" name="Text Box 241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7929" name="Text Box 241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7930" name="Text Box 241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7931" name="Text Box 241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7932" name="Text Box 241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7933" name="Text Box 242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7934" name="Text Box 242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7935" name="Text Box 242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7936" name="Text Box 242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37" name="Text Box 242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38" name="Text Box 242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39" name="Text Box 242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40" name="Text Box 242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41" name="Text Box 242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42" name="Text Box 242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43" name="Text Box 243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44" name="Text Box 243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45" name="Text Box 243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46" name="Text Box 243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47" name="Text Box 243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48" name="Text Box 243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49" name="Text Box 243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50" name="Text Box 243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51" name="Text Box 243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52" name="Text Box 243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53" name="Text Box 244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54" name="Text Box 244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55" name="Text Box 244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56" name="Text Box 244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57" name="Text Box 244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58" name="Text Box 244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59" name="Text Box 244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60" name="Text Box 244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61" name="Text Box 244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62" name="Text Box 244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63" name="Text Box 245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64" name="Text Box 245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65" name="Text Box 245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66" name="Text Box 245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67" name="Text Box 245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68" name="Text Box 245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69" name="Text Box 245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70" name="Text Box 245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71" name="Text Box 245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72" name="Text Box 245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73" name="Text Box 246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74" name="Text Box 246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75" name="Text Box 246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76" name="Text Box 246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77" name="Text Box 246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78" name="Text Box 246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79" name="Text Box 246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80" name="Text Box 246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81" name="Text Box 246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82" name="Text Box 246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7983" name="Text Box 247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7984" name="Text Box 247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7985" name="Text Box 247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7986" name="Text Box 247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7987" name="Text Box 247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7988" name="Text Box 247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7989" name="Text Box 247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7990" name="Text Box 247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7991" name="Text Box 247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7992" name="Text Box 247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7993" name="Text Box 248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94" name="Text Box 248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95" name="Text Box 248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96" name="Text Box 248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97" name="Text Box 248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98" name="Text Box 248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7999" name="Text Box 248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00" name="Text Box 248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01" name="Text Box 248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02" name="Text Box 248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03" name="Text Box 249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04" name="Text Box 249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05" name="Text Box 249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06" name="Text Box 249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07" name="Text Box 249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08" name="Text Box 249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09" name="Text Box 249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10" name="Text Box 249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11" name="Text Box 249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12" name="Text Box 249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13" name="Text Box 250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14" name="Text Box 250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15" name="Text Box 250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16" name="Text Box 250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17" name="Text Box 250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18" name="Text Box 250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19" name="Text Box 250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20" name="Text Box 250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21" name="Text Box 250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22" name="Text Box 250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23" name="Text Box 251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24" name="Text Box 251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25" name="Text Box 251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26" name="Text Box 251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27" name="Text Box 251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28" name="Text Box 251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29" name="Text Box 251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30" name="Text Box 251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31" name="Text Box 251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32" name="Text Box 251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33" name="Text Box 252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34" name="Text Box 252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35" name="Text Box 252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36" name="Text Box 252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37" name="Text Box 252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38" name="Text Box 252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39" name="Text Box 252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40" name="Text Box 252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41" name="Text Box 252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42" name="Text Box 252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43" name="Text Box 253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44" name="Text Box 253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45" name="Text Box 253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46" name="Text Box 253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47" name="Text Box 253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48" name="Text Box 253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49" name="Text Box 253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50" name="Text Box 253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51" name="Text Box 253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52" name="Text Box 253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53" name="Text Box 254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54" name="Text Box 254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8055" name="Text Box 254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56" name="Text Box 254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57" name="Text Box 254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58" name="Text Box 254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59" name="Text Box 254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60" name="Text Box 254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61" name="Text Box 254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62" name="Text Box 254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63" name="Text Box 255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64" name="Text Box 255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65" name="Text Box 255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66" name="Text Box 255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67" name="Text Box 255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68" name="Text Box 255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69" name="Text Box 255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70" name="Text Box 255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71" name="Text Box 255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72" name="Text Box 255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73" name="Text Box 256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74" name="Text Box 256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75" name="Text Box 256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76" name="Text Box 256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77" name="Text Box 256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78" name="Text Box 256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79" name="Text Box 256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80" name="Text Box 256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81" name="Text Box 256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82" name="Text Box 256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83" name="Text Box 257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84" name="Text Box 257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85" name="Text Box 257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86" name="Text Box 257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87" name="Text Box 257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88" name="Text Box 257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89" name="Text Box 257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90" name="Text Box 257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91" name="Text Box 257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92" name="Text Box 257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93" name="Text Box 258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94" name="Text Box 258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95" name="Text Box 258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96" name="Text Box 258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97" name="Text Box 258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98" name="Text Box 258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099" name="Text Box 258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00" name="Text Box 258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01" name="Text Box 258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02" name="Text Box 258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03" name="Text Box 259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04" name="Text Box 259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05" name="Text Box 259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06" name="Text Box 259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07" name="Text Box 259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08" name="Text Box 259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09" name="Text Box 259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10" name="Text Box 259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11" name="Text Box 259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12" name="Text Box 259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13" name="Text Box 260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14" name="Text Box 260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15" name="Text Box 260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16" name="Text Box 260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17" name="Text Box 260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18" name="Text Box 260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19" name="Text Box 260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20" name="Text Box 260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21" name="Text Box 260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22" name="Text Box 260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23" name="Text Box 261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24" name="Text Box 261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25" name="Text Box 261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26" name="Text Box 261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27" name="Text Box 261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28" name="Text Box 261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29" name="Text Box 261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30" name="Text Box 261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31" name="Text Box 261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32" name="Text Box 261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33" name="Text Box 262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34" name="Text Box 262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35" name="Text Box 262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36" name="Text Box 262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37" name="Text Box 262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38" name="Text Box 262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39" name="Text Box 262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140" name="Text Box 2627"/>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141" name="Text Box 2628"/>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142" name="Text Box 2629"/>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143" name="Text Box 2630"/>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144" name="Text Box 2631"/>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145" name="Text Box 2632"/>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146" name="Text Box 2633"/>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147" name="Text Box 2634"/>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48" name="Text Box 263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49" name="Text Box 263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50" name="Text Box 263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51" name="Text Box 263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52" name="Text Box 263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53" name="Text Box 264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54" name="Text Box 264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55" name="Text Box 264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56" name="Text Box 264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57" name="Text Box 264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58" name="Text Box 264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59" name="Text Box 264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60" name="Text Box 264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61" name="Text Box 264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62" name="Text Box 264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63" name="Text Box 265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64" name="Text Box 265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65" name="Text Box 265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66" name="Text Box 265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67" name="Text Box 265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68" name="Text Box 265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69" name="Text Box 265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70" name="Text Box 265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71" name="Text Box 265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72" name="Text Box 265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73" name="Text Box 266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74" name="Text Box 266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75" name="Text Box 266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76" name="Text Box 266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77" name="Text Box 266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78" name="Text Box 266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79" name="Text Box 266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80" name="Text Box 266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81" name="Text Box 266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82" name="Text Box 266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83" name="Text Box 267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84" name="Text Box 267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85" name="Text Box 267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86" name="Text Box 267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87" name="Text Box 267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88" name="Text Box 267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89" name="Text Box 267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90" name="Text Box 267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91" name="Text Box 267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92" name="Text Box 267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193" name="Text Box 268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194" name="Text Box 2681"/>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195" name="Text Box 2682"/>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196" name="Text Box 2683"/>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197" name="Text Box 2684"/>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198" name="Text Box 2685"/>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199" name="Text Box 2686"/>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00" name="Text Box 2687"/>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01" name="Text Box 2688"/>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02" name="Text Box 2689"/>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03" name="Text Box 2690"/>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04" name="Text Box 2691"/>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05" name="Text Box 269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06" name="Text Box 269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07" name="Text Box 269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08" name="Text Box 269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09" name="Text Box 269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10" name="Text Box 269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11" name="Text Box 269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12" name="Text Box 269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13" name="Text Box 270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14" name="Text Box 270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15" name="Text Box 270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16" name="Text Box 270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17" name="Text Box 270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18" name="Text Box 270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19" name="Text Box 270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20" name="Text Box 270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21" name="Text Box 270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22" name="Text Box 270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23" name="Text Box 271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24" name="Text Box 271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25" name="Text Box 271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26" name="Text Box 271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27" name="Text Box 271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28" name="Text Box 271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29" name="Text Box 271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30" name="Text Box 2717"/>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31" name="Text Box 2718"/>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32" name="Text Box 2719"/>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33" name="Text Box 2720"/>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34" name="Text Box 2721"/>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35" name="Text Box 2722"/>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36" name="Text Box 2723"/>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37" name="Text Box 2724"/>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38" name="Text Box 2725"/>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39" name="Text Box 2726"/>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40" name="Text Box 2727"/>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41" name="Text Box 272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42" name="Text Box 272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43" name="Text Box 273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44" name="Text Box 273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45" name="Text Box 273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46" name="Text Box 273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47" name="Text Box 273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48" name="Text Box 273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49" name="Text Box 273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50" name="Text Box 273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51" name="Text Box 273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52" name="Text Box 273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53" name="Text Box 274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54" name="Text Box 274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55" name="Text Box 274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56" name="Text Box 274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57" name="Text Box 274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58" name="Text Box 274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59" name="Text Box 274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60" name="Text Box 274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61" name="Text Box 274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62" name="Text Box 274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63" name="Text Box 275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64" name="Text Box 275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65" name="Text Box 275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8266" name="Text Box 275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67" name="Text Box 2754"/>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68" name="Text Box 2755"/>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69" name="Text Box 2756"/>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70" name="Text Box 2757"/>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71" name="Text Box 2758"/>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72" name="Text Box 2759"/>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73" name="Text Box 2760"/>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74" name="Text Box 2761"/>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75" name="Text Box 2762"/>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76" name="Text Box 2763"/>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77" name="Text Box 2764"/>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78" name="Text Box 2765"/>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8279" name="Text Box 2766"/>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280" name="Text Box 2767"/>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281" name="Text Box 2768"/>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282" name="Text Box 2769"/>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283" name="Text Box 2770"/>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284" name="Text Box 2771"/>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285" name="Text Box 2772"/>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286" name="Text Box 2773"/>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287" name="Text Box 2774"/>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288" name="Text Box 2775"/>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289" name="Text Box 2776"/>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290" name="Text Box 2777"/>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291" name="Text Box 2778"/>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292" name="Text Box 2779"/>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293" name="Text Box 2780"/>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294" name="Text Box 2781"/>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295" name="Text Box 2782"/>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296" name="Text Box 2783"/>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297" name="Text Box 2784"/>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298" name="Text Box 2785"/>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299" name="Text Box 2786"/>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00" name="Text Box 2787"/>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01" name="Text Box 2788"/>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02" name="Text Box 2789"/>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03" name="Text Box 2790"/>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04" name="Text Box 2791"/>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05" name="Text Box 2792"/>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06" name="Text Box 2793"/>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07" name="Text Box 2794"/>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08" name="Text Box 2795"/>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09" name="Text Box 2796"/>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10" name="Text Box 2797"/>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11" name="Text Box 2798"/>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12" name="Text Box 2799"/>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13" name="Text Box 2800"/>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14" name="Text Box 2801"/>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15" name="Text Box 2802"/>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16" name="Text Box 2803"/>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17" name="Text Box 2804"/>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18" name="Text Box 2805"/>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19" name="Text Box 2806"/>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20" name="Text Box 2807"/>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21" name="Text Box 2808"/>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22" name="Text Box 2809"/>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23" name="Text Box 2810"/>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24" name="Text Box 2811"/>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25" name="Text Box 2812"/>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26" name="Text Box 2813"/>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27" name="Text Box 2814"/>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28" name="Text Box 2815"/>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29" name="Text Box 2816"/>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58</xdr:row>
      <xdr:rowOff>0</xdr:rowOff>
    </xdr:from>
    <xdr:to>
      <xdr:col>5</xdr:col>
      <xdr:colOff>257175</xdr:colOff>
      <xdr:row>59</xdr:row>
      <xdr:rowOff>47625</xdr:rowOff>
    </xdr:to>
    <xdr:sp macro="" textlink="">
      <xdr:nvSpPr>
        <xdr:cNvPr id="28330" name="Text Box 2817"/>
        <xdr:cNvSpPr txBox="1">
          <a:spLocks noChangeArrowheads="1"/>
        </xdr:cNvSpPr>
      </xdr:nvSpPr>
      <xdr:spPr bwMode="auto">
        <a:xfrm>
          <a:off x="3067050" y="108489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31" name="Text Box 2818"/>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32" name="Text Box 2819"/>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33" name="Text Box 2820"/>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34" name="Text Box 2821"/>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35" name="Text Box 2822"/>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36" name="Text Box 2823"/>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37" name="Text Box 2824"/>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38" name="Text Box 2825"/>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339" name="Text Box 2826"/>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340" name="Text Box 2827"/>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341" name="Text Box 2828"/>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342" name="Text Box 2829"/>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343" name="Text Box 2830"/>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344" name="Text Box 2831"/>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345" name="Text Box 2832"/>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346" name="Text Box 2833"/>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47" name="Text Box 2834"/>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48" name="Text Box 2835"/>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49" name="Text Box 2836"/>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50" name="Text Box 2837"/>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51" name="Text Box 2838"/>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52" name="Text Box 2839"/>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53" name="Text Box 2840"/>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54" name="Text Box 2841"/>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55" name="Text Box 2842"/>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56" name="Text Box 2843"/>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57" name="Text Box 2844"/>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58" name="Text Box 2845"/>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59" name="Text Box 2846"/>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60" name="Text Box 2847"/>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61" name="Text Box 2848"/>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62" name="Text Box 2849"/>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63" name="Text Box 2850"/>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64" name="Text Box 2851"/>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65" name="Text Box 2852"/>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66" name="Text Box 2853"/>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67" name="Text Box 2854"/>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68" name="Text Box 2855"/>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69" name="Text Box 2856"/>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70" name="Text Box 2857"/>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71" name="Text Box 2858"/>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72" name="Text Box 2859"/>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73" name="Text Box 2860"/>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74" name="Text Box 2861"/>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75" name="Text Box 2862"/>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76" name="Text Box 2863"/>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77" name="Text Box 2864"/>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78" name="Text Box 2865"/>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79" name="Text Box 2866"/>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80" name="Text Box 2867"/>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59</xdr:row>
      <xdr:rowOff>0</xdr:rowOff>
    </xdr:from>
    <xdr:to>
      <xdr:col>5</xdr:col>
      <xdr:colOff>257175</xdr:colOff>
      <xdr:row>60</xdr:row>
      <xdr:rowOff>57150</xdr:rowOff>
    </xdr:to>
    <xdr:sp macro="" textlink="">
      <xdr:nvSpPr>
        <xdr:cNvPr id="28381" name="Text Box 2868"/>
        <xdr:cNvSpPr txBox="1">
          <a:spLocks noChangeArrowheads="1"/>
        </xdr:cNvSpPr>
      </xdr:nvSpPr>
      <xdr:spPr bwMode="auto">
        <a:xfrm>
          <a:off x="3067050" y="11001375"/>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382" name="Text Box 2869"/>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383" name="Text Box 2870"/>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384" name="Text Box 2871"/>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385" name="Text Box 2872"/>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386" name="Text Box 2873"/>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387" name="Text Box 2874"/>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388" name="Text Box 2875"/>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389" name="Text Box 2876"/>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390" name="Text Box 2877"/>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391" name="Text Box 2878"/>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392" name="Text Box 2879"/>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393" name="Text Box 2880"/>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394" name="Text Box 2881"/>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395" name="Text Box 2882"/>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396" name="Text Box 2883"/>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397" name="Text Box 2884"/>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398" name="Text Box 2885"/>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399" name="Text Box 2886"/>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00" name="Text Box 2887"/>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01" name="Text Box 2888"/>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02" name="Text Box 2889"/>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03" name="Text Box 2890"/>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04" name="Text Box 2891"/>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05" name="Text Box 2892"/>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06" name="Text Box 2893"/>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07" name="Text Box 2894"/>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08" name="Text Box 2895"/>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09" name="Text Box 2896"/>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10" name="Text Box 2897"/>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11" name="Text Box 2898"/>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12" name="Text Box 2899"/>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13" name="Text Box 2900"/>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14" name="Text Box 2901"/>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15" name="Text Box 2902"/>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16" name="Text Box 2903"/>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17" name="Text Box 2904"/>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18" name="Text Box 2905"/>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19" name="Text Box 2906"/>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20" name="Text Box 2907"/>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21" name="Text Box 2908"/>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22" name="Text Box 2909"/>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23" name="Text Box 2910"/>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24" name="Text Box 2911"/>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25" name="Text Box 2912"/>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26" name="Text Box 2913"/>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27" name="Text Box 2914"/>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28" name="Text Box 2915"/>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29" name="Text Box 2916"/>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30" name="Text Box 2917"/>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31" name="Text Box 2918"/>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60</xdr:row>
      <xdr:rowOff>0</xdr:rowOff>
    </xdr:from>
    <xdr:to>
      <xdr:col>5</xdr:col>
      <xdr:colOff>257175</xdr:colOff>
      <xdr:row>61</xdr:row>
      <xdr:rowOff>57150</xdr:rowOff>
    </xdr:to>
    <xdr:sp macro="" textlink="">
      <xdr:nvSpPr>
        <xdr:cNvPr id="28432" name="Text Box 2919"/>
        <xdr:cNvSpPr txBox="1">
          <a:spLocks noChangeArrowheads="1"/>
        </xdr:cNvSpPr>
      </xdr:nvSpPr>
      <xdr:spPr bwMode="auto">
        <a:xfrm>
          <a:off x="3067050" y="11144250"/>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33" name="Text Box 2920"/>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34" name="Text Box 2921"/>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35" name="Text Box 2922"/>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36" name="Text Box 2923"/>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37" name="Text Box 2924"/>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38" name="Text Box 2925"/>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39" name="Text Box 2926"/>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40" name="Text Box 2927"/>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441" name="Text Box 2928"/>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442" name="Text Box 2929"/>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443" name="Text Box 2930"/>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444" name="Text Box 2931"/>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445" name="Text Box 2932"/>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446" name="Text Box 2933"/>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447" name="Text Box 2934"/>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448" name="Text Box 2935"/>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49" name="Text Box 2936"/>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50" name="Text Box 2937"/>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51" name="Text Box 2938"/>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52" name="Text Box 2939"/>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53" name="Text Box 2940"/>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54" name="Text Box 2941"/>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55" name="Text Box 2942"/>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56" name="Text Box 2943"/>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57" name="Text Box 2944"/>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58" name="Text Box 2945"/>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59" name="Text Box 2946"/>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60" name="Text Box 2947"/>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61" name="Text Box 2948"/>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62" name="Text Box 2949"/>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63" name="Text Box 2950"/>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64" name="Text Box 2951"/>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65" name="Text Box 2952"/>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66" name="Text Box 2953"/>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67" name="Text Box 2954"/>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68" name="Text Box 2955"/>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69" name="Text Box 2956"/>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70" name="Text Box 2957"/>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71" name="Text Box 2958"/>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72" name="Text Box 2959"/>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73" name="Text Box 2960"/>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74" name="Text Box 2961"/>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75" name="Text Box 2962"/>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76" name="Text Box 2963"/>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77" name="Text Box 2964"/>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78" name="Text Box 2965"/>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79" name="Text Box 2966"/>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80" name="Text Box 2967"/>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81" name="Text Box 2968"/>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82" name="Text Box 2969"/>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61</xdr:row>
      <xdr:rowOff>0</xdr:rowOff>
    </xdr:from>
    <xdr:to>
      <xdr:col>5</xdr:col>
      <xdr:colOff>257175</xdr:colOff>
      <xdr:row>62</xdr:row>
      <xdr:rowOff>57150</xdr:rowOff>
    </xdr:to>
    <xdr:sp macro="" textlink="">
      <xdr:nvSpPr>
        <xdr:cNvPr id="28483" name="Text Box 2970"/>
        <xdr:cNvSpPr txBox="1">
          <a:spLocks noChangeArrowheads="1"/>
        </xdr:cNvSpPr>
      </xdr:nvSpPr>
      <xdr:spPr bwMode="auto">
        <a:xfrm>
          <a:off x="3067050" y="11287125"/>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484" name="Text Box 2971"/>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485" name="Text Box 2972"/>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486" name="Text Box 2973"/>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487" name="Text Box 2974"/>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488" name="Text Box 2975"/>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489" name="Text Box 2976"/>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490" name="Text Box 2977"/>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491" name="Text Box 2978"/>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492" name="Text Box 2979"/>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493" name="Text Box 2980"/>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494" name="Text Box 2981"/>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495" name="Text Box 2982"/>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496" name="Text Box 2983"/>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497" name="Text Box 2984"/>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498" name="Text Box 2985"/>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499" name="Text Box 2986"/>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00" name="Text Box 2987"/>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01" name="Text Box 2988"/>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02" name="Text Box 2989"/>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03" name="Text Box 2990"/>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04" name="Text Box 2991"/>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05" name="Text Box 2992"/>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06" name="Text Box 2993"/>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07" name="Text Box 2994"/>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08" name="Text Box 2995"/>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09" name="Text Box 2996"/>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10" name="Text Box 2997"/>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11" name="Text Box 2998"/>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12" name="Text Box 2999"/>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13" name="Text Box 3000"/>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14" name="Text Box 3001"/>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15" name="Text Box 3002"/>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16" name="Text Box 3003"/>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17" name="Text Box 3004"/>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18" name="Text Box 3005"/>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19" name="Text Box 3006"/>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20" name="Text Box 3007"/>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21" name="Text Box 3008"/>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22" name="Text Box 3009"/>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23" name="Text Box 3010"/>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24" name="Text Box 3011"/>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25" name="Text Box 3012"/>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26" name="Text Box 3013"/>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27" name="Text Box 3014"/>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28" name="Text Box 3015"/>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29" name="Text Box 3016"/>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30" name="Text Box 3017"/>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31" name="Text Box 3018"/>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32" name="Text Box 3019"/>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33" name="Text Box 3020"/>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62</xdr:row>
      <xdr:rowOff>0</xdr:rowOff>
    </xdr:from>
    <xdr:to>
      <xdr:col>5</xdr:col>
      <xdr:colOff>257175</xdr:colOff>
      <xdr:row>63</xdr:row>
      <xdr:rowOff>57150</xdr:rowOff>
    </xdr:to>
    <xdr:sp macro="" textlink="">
      <xdr:nvSpPr>
        <xdr:cNvPr id="28534" name="Text Box 3021"/>
        <xdr:cNvSpPr txBox="1">
          <a:spLocks noChangeArrowheads="1"/>
        </xdr:cNvSpPr>
      </xdr:nvSpPr>
      <xdr:spPr bwMode="auto">
        <a:xfrm>
          <a:off x="3067050" y="11430000"/>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35" name="Text Box 3022"/>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36" name="Text Box 3023"/>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37" name="Text Box 3024"/>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38" name="Text Box 3025"/>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39" name="Text Box 3026"/>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40" name="Text Box 3027"/>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41" name="Text Box 3028"/>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42" name="Text Box 3029"/>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543" name="Text Box 3030"/>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544" name="Text Box 3031"/>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545" name="Text Box 3032"/>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546" name="Text Box 3033"/>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547" name="Text Box 3034"/>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548" name="Text Box 3035"/>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549" name="Text Box 3036"/>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550" name="Text Box 3037"/>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51" name="Text Box 3038"/>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52" name="Text Box 3039"/>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53" name="Text Box 3040"/>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54" name="Text Box 3041"/>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55" name="Text Box 3042"/>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56" name="Text Box 3043"/>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57" name="Text Box 3044"/>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58" name="Text Box 3045"/>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59" name="Text Box 3046"/>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60" name="Text Box 3047"/>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61" name="Text Box 3048"/>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62" name="Text Box 3049"/>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63" name="Text Box 3050"/>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64" name="Text Box 3051"/>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65" name="Text Box 3052"/>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66" name="Text Box 3053"/>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67" name="Text Box 3054"/>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68" name="Text Box 3055"/>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69" name="Text Box 3056"/>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70" name="Text Box 3057"/>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71" name="Text Box 3058"/>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72" name="Text Box 3059"/>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73" name="Text Box 3060"/>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74" name="Text Box 3061"/>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75" name="Text Box 3062"/>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76" name="Text Box 3063"/>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77" name="Text Box 3064"/>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78" name="Text Box 3065"/>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79" name="Text Box 3066"/>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80" name="Text Box 3067"/>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81" name="Text Box 3068"/>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82" name="Text Box 3069"/>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83" name="Text Box 3070"/>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84" name="Text Box 3071"/>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63</xdr:row>
      <xdr:rowOff>0</xdr:rowOff>
    </xdr:from>
    <xdr:to>
      <xdr:col>5</xdr:col>
      <xdr:colOff>257175</xdr:colOff>
      <xdr:row>64</xdr:row>
      <xdr:rowOff>47625</xdr:rowOff>
    </xdr:to>
    <xdr:sp macro="" textlink="">
      <xdr:nvSpPr>
        <xdr:cNvPr id="28585" name="Text Box 3072"/>
        <xdr:cNvSpPr txBox="1">
          <a:spLocks noChangeArrowheads="1"/>
        </xdr:cNvSpPr>
      </xdr:nvSpPr>
      <xdr:spPr bwMode="auto">
        <a:xfrm>
          <a:off x="3067050" y="115728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586" name="Text Box 3073"/>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587" name="Text Box 3074"/>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588" name="Text Box 3075"/>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589" name="Text Box 3076"/>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590" name="Text Box 3077"/>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591" name="Text Box 3078"/>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592" name="Text Box 3079"/>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593" name="Text Box 3080"/>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594" name="Text Box 3081"/>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595" name="Text Box 3082"/>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596" name="Text Box 3083"/>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597" name="Text Box 3084"/>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598" name="Text Box 3085"/>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599" name="Text Box 3086"/>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00" name="Text Box 3087"/>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01" name="Text Box 3088"/>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02" name="Text Box 3089"/>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03" name="Text Box 3090"/>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04" name="Text Box 3091"/>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05" name="Text Box 3092"/>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06" name="Text Box 3093"/>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07" name="Text Box 3094"/>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08" name="Text Box 3095"/>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09" name="Text Box 3096"/>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10" name="Text Box 3097"/>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11" name="Text Box 3098"/>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12" name="Text Box 3099"/>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13" name="Text Box 3100"/>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14" name="Text Box 3101"/>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15" name="Text Box 3102"/>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16" name="Text Box 3103"/>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17" name="Text Box 3104"/>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18" name="Text Box 3105"/>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19" name="Text Box 3106"/>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20" name="Text Box 3107"/>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21" name="Text Box 3108"/>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22" name="Text Box 3109"/>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23" name="Text Box 3110"/>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24" name="Text Box 3111"/>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25" name="Text Box 3112"/>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26" name="Text Box 3113"/>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27" name="Text Box 3114"/>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28" name="Text Box 3115"/>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29" name="Text Box 3116"/>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30" name="Text Box 3117"/>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31" name="Text Box 3118"/>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32" name="Text Box 3119"/>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33" name="Text Box 3120"/>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34" name="Text Box 3121"/>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35" name="Text Box 3122"/>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64</xdr:row>
      <xdr:rowOff>0</xdr:rowOff>
    </xdr:from>
    <xdr:to>
      <xdr:col>5</xdr:col>
      <xdr:colOff>257175</xdr:colOff>
      <xdr:row>65</xdr:row>
      <xdr:rowOff>57150</xdr:rowOff>
    </xdr:to>
    <xdr:sp macro="" textlink="">
      <xdr:nvSpPr>
        <xdr:cNvPr id="28636" name="Text Box 3123"/>
        <xdr:cNvSpPr txBox="1">
          <a:spLocks noChangeArrowheads="1"/>
        </xdr:cNvSpPr>
      </xdr:nvSpPr>
      <xdr:spPr bwMode="auto">
        <a:xfrm>
          <a:off x="3067050" y="11725275"/>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37" name="Text Box 3124"/>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38" name="Text Box 3125"/>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39" name="Text Box 3126"/>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40" name="Text Box 3127"/>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41" name="Text Box 3128"/>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42" name="Text Box 3129"/>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43" name="Text Box 3130"/>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44" name="Text Box 3131"/>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645" name="Text Box 3132"/>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646" name="Text Box 3133"/>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647" name="Text Box 3134"/>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648" name="Text Box 3135"/>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649" name="Text Box 3136"/>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650" name="Text Box 3137"/>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651" name="Text Box 3138"/>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652" name="Text Box 3139"/>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53" name="Text Box 3140"/>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54" name="Text Box 3141"/>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55" name="Text Box 3142"/>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56" name="Text Box 3143"/>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57" name="Text Box 3144"/>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58" name="Text Box 3145"/>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59" name="Text Box 3146"/>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60" name="Text Box 3147"/>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61" name="Text Box 3148"/>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62" name="Text Box 3149"/>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63" name="Text Box 3150"/>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64" name="Text Box 3151"/>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65" name="Text Box 3152"/>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66" name="Text Box 3153"/>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67" name="Text Box 3154"/>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68" name="Text Box 3155"/>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69" name="Text Box 3156"/>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70" name="Text Box 3157"/>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71" name="Text Box 3158"/>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72" name="Text Box 3159"/>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73" name="Text Box 3160"/>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74" name="Text Box 3161"/>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75" name="Text Box 3162"/>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76" name="Text Box 3163"/>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77" name="Text Box 3164"/>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78" name="Text Box 3165"/>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79" name="Text Box 3166"/>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80" name="Text Box 3167"/>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81" name="Text Box 3168"/>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82" name="Text Box 3169"/>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83" name="Text Box 3170"/>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84" name="Text Box 3171"/>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85" name="Text Box 3172"/>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86" name="Text Box 3173"/>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65</xdr:row>
      <xdr:rowOff>0</xdr:rowOff>
    </xdr:from>
    <xdr:to>
      <xdr:col>5</xdr:col>
      <xdr:colOff>257175</xdr:colOff>
      <xdr:row>66</xdr:row>
      <xdr:rowOff>57150</xdr:rowOff>
    </xdr:to>
    <xdr:sp macro="" textlink="">
      <xdr:nvSpPr>
        <xdr:cNvPr id="28687" name="Text Box 3174"/>
        <xdr:cNvSpPr txBox="1">
          <a:spLocks noChangeArrowheads="1"/>
        </xdr:cNvSpPr>
      </xdr:nvSpPr>
      <xdr:spPr bwMode="auto">
        <a:xfrm>
          <a:off x="3067050" y="11868150"/>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688" name="Text Box 3175"/>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689" name="Text Box 3176"/>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690" name="Text Box 3177"/>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691" name="Text Box 3178"/>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692" name="Text Box 3179"/>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693" name="Text Box 3180"/>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694" name="Text Box 3181"/>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695" name="Text Box 3182"/>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696" name="Text Box 3183"/>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697" name="Text Box 3184"/>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698" name="Text Box 3185"/>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699" name="Text Box 3186"/>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00" name="Text Box 3187"/>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01" name="Text Box 3188"/>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02" name="Text Box 3189"/>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03" name="Text Box 3190"/>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04" name="Text Box 3191"/>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05" name="Text Box 3192"/>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06" name="Text Box 3193"/>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07" name="Text Box 3194"/>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08" name="Text Box 3195"/>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09" name="Text Box 3196"/>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10" name="Text Box 3197"/>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11" name="Text Box 3198"/>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12" name="Text Box 3199"/>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13" name="Text Box 3200"/>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14" name="Text Box 3201"/>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15" name="Text Box 3202"/>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16" name="Text Box 3203"/>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17" name="Text Box 3204"/>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18" name="Text Box 3205"/>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19" name="Text Box 3206"/>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20" name="Text Box 3207"/>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21" name="Text Box 3208"/>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22" name="Text Box 3209"/>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23" name="Text Box 3210"/>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24" name="Text Box 3211"/>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25" name="Text Box 3212"/>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26" name="Text Box 3213"/>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27" name="Text Box 3214"/>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28" name="Text Box 3215"/>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29" name="Text Box 3216"/>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30" name="Text Box 3217"/>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31" name="Text Box 3218"/>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32" name="Text Box 3219"/>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33" name="Text Box 3220"/>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34" name="Text Box 3221"/>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35" name="Text Box 3222"/>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36" name="Text Box 3223"/>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37" name="Text Box 3224"/>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66</xdr:row>
      <xdr:rowOff>0</xdr:rowOff>
    </xdr:from>
    <xdr:to>
      <xdr:col>5</xdr:col>
      <xdr:colOff>257175</xdr:colOff>
      <xdr:row>67</xdr:row>
      <xdr:rowOff>57150</xdr:rowOff>
    </xdr:to>
    <xdr:sp macro="" textlink="">
      <xdr:nvSpPr>
        <xdr:cNvPr id="28738" name="Text Box 3225"/>
        <xdr:cNvSpPr txBox="1">
          <a:spLocks noChangeArrowheads="1"/>
        </xdr:cNvSpPr>
      </xdr:nvSpPr>
      <xdr:spPr bwMode="auto">
        <a:xfrm>
          <a:off x="3067050" y="12011025"/>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39" name="Text Box 3226"/>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40" name="Text Box 3227"/>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41" name="Text Box 3228"/>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42" name="Text Box 3229"/>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43" name="Text Box 3230"/>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44" name="Text Box 3231"/>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45" name="Text Box 3232"/>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46" name="Text Box 3233"/>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68</xdr:row>
      <xdr:rowOff>0</xdr:rowOff>
    </xdr:from>
    <xdr:to>
      <xdr:col>5</xdr:col>
      <xdr:colOff>257175</xdr:colOff>
      <xdr:row>69</xdr:row>
      <xdr:rowOff>57150</xdr:rowOff>
    </xdr:to>
    <xdr:sp macro="" textlink="">
      <xdr:nvSpPr>
        <xdr:cNvPr id="28747" name="Text Box 3234"/>
        <xdr:cNvSpPr txBox="1">
          <a:spLocks noChangeArrowheads="1"/>
        </xdr:cNvSpPr>
      </xdr:nvSpPr>
      <xdr:spPr bwMode="auto">
        <a:xfrm>
          <a:off x="3067050" y="12296775"/>
          <a:ext cx="76200" cy="200025"/>
        </a:xfrm>
        <a:prstGeom prst="rect">
          <a:avLst/>
        </a:prstGeom>
        <a:noFill/>
        <a:ln w="9525">
          <a:noFill/>
          <a:miter lim="800000"/>
          <a:headEnd/>
          <a:tailEnd/>
        </a:ln>
      </xdr:spPr>
    </xdr:sp>
    <xdr:clientData/>
  </xdr:twoCellAnchor>
  <xdr:twoCellAnchor editAs="oneCell">
    <xdr:from>
      <xdr:col>5</xdr:col>
      <xdr:colOff>180975</xdr:colOff>
      <xdr:row>68</xdr:row>
      <xdr:rowOff>0</xdr:rowOff>
    </xdr:from>
    <xdr:to>
      <xdr:col>5</xdr:col>
      <xdr:colOff>257175</xdr:colOff>
      <xdr:row>69</xdr:row>
      <xdr:rowOff>57150</xdr:rowOff>
    </xdr:to>
    <xdr:sp macro="" textlink="">
      <xdr:nvSpPr>
        <xdr:cNvPr id="28748" name="Text Box 3235"/>
        <xdr:cNvSpPr txBox="1">
          <a:spLocks noChangeArrowheads="1"/>
        </xdr:cNvSpPr>
      </xdr:nvSpPr>
      <xdr:spPr bwMode="auto">
        <a:xfrm>
          <a:off x="3067050" y="12296775"/>
          <a:ext cx="76200" cy="200025"/>
        </a:xfrm>
        <a:prstGeom prst="rect">
          <a:avLst/>
        </a:prstGeom>
        <a:noFill/>
        <a:ln w="9525">
          <a:noFill/>
          <a:miter lim="800000"/>
          <a:headEnd/>
          <a:tailEnd/>
        </a:ln>
      </xdr:spPr>
    </xdr:sp>
    <xdr:clientData/>
  </xdr:twoCellAnchor>
  <xdr:twoCellAnchor editAs="oneCell">
    <xdr:from>
      <xdr:col>5</xdr:col>
      <xdr:colOff>180975</xdr:colOff>
      <xdr:row>68</xdr:row>
      <xdr:rowOff>0</xdr:rowOff>
    </xdr:from>
    <xdr:to>
      <xdr:col>5</xdr:col>
      <xdr:colOff>257175</xdr:colOff>
      <xdr:row>69</xdr:row>
      <xdr:rowOff>57150</xdr:rowOff>
    </xdr:to>
    <xdr:sp macro="" textlink="">
      <xdr:nvSpPr>
        <xdr:cNvPr id="28749" name="Text Box 3236"/>
        <xdr:cNvSpPr txBox="1">
          <a:spLocks noChangeArrowheads="1"/>
        </xdr:cNvSpPr>
      </xdr:nvSpPr>
      <xdr:spPr bwMode="auto">
        <a:xfrm>
          <a:off x="3067050" y="12296775"/>
          <a:ext cx="76200" cy="200025"/>
        </a:xfrm>
        <a:prstGeom prst="rect">
          <a:avLst/>
        </a:prstGeom>
        <a:noFill/>
        <a:ln w="9525">
          <a:noFill/>
          <a:miter lim="800000"/>
          <a:headEnd/>
          <a:tailEnd/>
        </a:ln>
      </xdr:spPr>
    </xdr:sp>
    <xdr:clientData/>
  </xdr:twoCellAnchor>
  <xdr:twoCellAnchor editAs="oneCell">
    <xdr:from>
      <xdr:col>5</xdr:col>
      <xdr:colOff>180975</xdr:colOff>
      <xdr:row>68</xdr:row>
      <xdr:rowOff>0</xdr:rowOff>
    </xdr:from>
    <xdr:to>
      <xdr:col>5</xdr:col>
      <xdr:colOff>257175</xdr:colOff>
      <xdr:row>69</xdr:row>
      <xdr:rowOff>57150</xdr:rowOff>
    </xdr:to>
    <xdr:sp macro="" textlink="">
      <xdr:nvSpPr>
        <xdr:cNvPr id="28750" name="Text Box 3237"/>
        <xdr:cNvSpPr txBox="1">
          <a:spLocks noChangeArrowheads="1"/>
        </xdr:cNvSpPr>
      </xdr:nvSpPr>
      <xdr:spPr bwMode="auto">
        <a:xfrm>
          <a:off x="3067050" y="12296775"/>
          <a:ext cx="76200" cy="200025"/>
        </a:xfrm>
        <a:prstGeom prst="rect">
          <a:avLst/>
        </a:prstGeom>
        <a:noFill/>
        <a:ln w="9525">
          <a:noFill/>
          <a:miter lim="800000"/>
          <a:headEnd/>
          <a:tailEnd/>
        </a:ln>
      </xdr:spPr>
    </xdr:sp>
    <xdr:clientData/>
  </xdr:twoCellAnchor>
  <xdr:twoCellAnchor editAs="oneCell">
    <xdr:from>
      <xdr:col>5</xdr:col>
      <xdr:colOff>180975</xdr:colOff>
      <xdr:row>68</xdr:row>
      <xdr:rowOff>0</xdr:rowOff>
    </xdr:from>
    <xdr:to>
      <xdr:col>5</xdr:col>
      <xdr:colOff>257175</xdr:colOff>
      <xdr:row>69</xdr:row>
      <xdr:rowOff>57150</xdr:rowOff>
    </xdr:to>
    <xdr:sp macro="" textlink="">
      <xdr:nvSpPr>
        <xdr:cNvPr id="28751" name="Text Box 3238"/>
        <xdr:cNvSpPr txBox="1">
          <a:spLocks noChangeArrowheads="1"/>
        </xdr:cNvSpPr>
      </xdr:nvSpPr>
      <xdr:spPr bwMode="auto">
        <a:xfrm>
          <a:off x="3067050" y="12296775"/>
          <a:ext cx="76200" cy="200025"/>
        </a:xfrm>
        <a:prstGeom prst="rect">
          <a:avLst/>
        </a:prstGeom>
        <a:noFill/>
        <a:ln w="9525">
          <a:noFill/>
          <a:miter lim="800000"/>
          <a:headEnd/>
          <a:tailEnd/>
        </a:ln>
      </xdr:spPr>
    </xdr:sp>
    <xdr:clientData/>
  </xdr:twoCellAnchor>
  <xdr:twoCellAnchor editAs="oneCell">
    <xdr:from>
      <xdr:col>5</xdr:col>
      <xdr:colOff>180975</xdr:colOff>
      <xdr:row>68</xdr:row>
      <xdr:rowOff>0</xdr:rowOff>
    </xdr:from>
    <xdr:to>
      <xdr:col>5</xdr:col>
      <xdr:colOff>257175</xdr:colOff>
      <xdr:row>69</xdr:row>
      <xdr:rowOff>57150</xdr:rowOff>
    </xdr:to>
    <xdr:sp macro="" textlink="">
      <xdr:nvSpPr>
        <xdr:cNvPr id="28752" name="Text Box 3239"/>
        <xdr:cNvSpPr txBox="1">
          <a:spLocks noChangeArrowheads="1"/>
        </xdr:cNvSpPr>
      </xdr:nvSpPr>
      <xdr:spPr bwMode="auto">
        <a:xfrm>
          <a:off x="3067050" y="12296775"/>
          <a:ext cx="76200" cy="200025"/>
        </a:xfrm>
        <a:prstGeom prst="rect">
          <a:avLst/>
        </a:prstGeom>
        <a:noFill/>
        <a:ln w="9525">
          <a:noFill/>
          <a:miter lim="800000"/>
          <a:headEnd/>
          <a:tailEnd/>
        </a:ln>
      </xdr:spPr>
    </xdr:sp>
    <xdr:clientData/>
  </xdr:twoCellAnchor>
  <xdr:twoCellAnchor editAs="oneCell">
    <xdr:from>
      <xdr:col>5</xdr:col>
      <xdr:colOff>180975</xdr:colOff>
      <xdr:row>68</xdr:row>
      <xdr:rowOff>0</xdr:rowOff>
    </xdr:from>
    <xdr:to>
      <xdr:col>5</xdr:col>
      <xdr:colOff>257175</xdr:colOff>
      <xdr:row>69</xdr:row>
      <xdr:rowOff>57150</xdr:rowOff>
    </xdr:to>
    <xdr:sp macro="" textlink="">
      <xdr:nvSpPr>
        <xdr:cNvPr id="28753" name="Text Box 3240"/>
        <xdr:cNvSpPr txBox="1">
          <a:spLocks noChangeArrowheads="1"/>
        </xdr:cNvSpPr>
      </xdr:nvSpPr>
      <xdr:spPr bwMode="auto">
        <a:xfrm>
          <a:off x="3067050" y="12296775"/>
          <a:ext cx="76200" cy="200025"/>
        </a:xfrm>
        <a:prstGeom prst="rect">
          <a:avLst/>
        </a:prstGeom>
        <a:noFill/>
        <a:ln w="9525">
          <a:noFill/>
          <a:miter lim="800000"/>
          <a:headEnd/>
          <a:tailEnd/>
        </a:ln>
      </xdr:spPr>
    </xdr:sp>
    <xdr:clientData/>
  </xdr:twoCellAnchor>
  <xdr:twoCellAnchor editAs="oneCell">
    <xdr:from>
      <xdr:col>5</xdr:col>
      <xdr:colOff>180975</xdr:colOff>
      <xdr:row>68</xdr:row>
      <xdr:rowOff>0</xdr:rowOff>
    </xdr:from>
    <xdr:to>
      <xdr:col>5</xdr:col>
      <xdr:colOff>257175</xdr:colOff>
      <xdr:row>69</xdr:row>
      <xdr:rowOff>57150</xdr:rowOff>
    </xdr:to>
    <xdr:sp macro="" textlink="">
      <xdr:nvSpPr>
        <xdr:cNvPr id="28754" name="Text Box 3241"/>
        <xdr:cNvSpPr txBox="1">
          <a:spLocks noChangeArrowheads="1"/>
        </xdr:cNvSpPr>
      </xdr:nvSpPr>
      <xdr:spPr bwMode="auto">
        <a:xfrm>
          <a:off x="3067050" y="12296775"/>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55" name="Text Box 3242"/>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56" name="Text Box 3243"/>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57" name="Text Box 3244"/>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58" name="Text Box 3245"/>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59" name="Text Box 3246"/>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60" name="Text Box 3247"/>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61" name="Text Box 3248"/>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62" name="Text Box 3249"/>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63" name="Text Box 3250"/>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64" name="Text Box 3251"/>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65" name="Text Box 3252"/>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66" name="Text Box 3253"/>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67" name="Text Box 3254"/>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68" name="Text Box 3255"/>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69" name="Text Box 3256"/>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70" name="Text Box 3257"/>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71" name="Text Box 3258"/>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72" name="Text Box 3259"/>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73" name="Text Box 3260"/>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74" name="Text Box 3261"/>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75" name="Text Box 3262"/>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76" name="Text Box 3263"/>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77" name="Text Box 3264"/>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78" name="Text Box 3265"/>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79" name="Text Box 3266"/>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80" name="Text Box 3267"/>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81" name="Text Box 3268"/>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82" name="Text Box 3269"/>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83" name="Text Box 3270"/>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84" name="Text Box 3271"/>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85" name="Text Box 3272"/>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86" name="Text Box 3273"/>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87" name="Text Box 3274"/>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88" name="Text Box 3275"/>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67</xdr:row>
      <xdr:rowOff>0</xdr:rowOff>
    </xdr:from>
    <xdr:to>
      <xdr:col>5</xdr:col>
      <xdr:colOff>257175</xdr:colOff>
      <xdr:row>68</xdr:row>
      <xdr:rowOff>57150</xdr:rowOff>
    </xdr:to>
    <xdr:sp macro="" textlink="">
      <xdr:nvSpPr>
        <xdr:cNvPr id="28789" name="Text Box 3276"/>
        <xdr:cNvSpPr txBox="1">
          <a:spLocks noChangeArrowheads="1"/>
        </xdr:cNvSpPr>
      </xdr:nvSpPr>
      <xdr:spPr bwMode="auto">
        <a:xfrm>
          <a:off x="3067050" y="1215390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790" name="Text Box 3277"/>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791" name="Text Box 3278"/>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792" name="Text Box 3279"/>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793" name="Text Box 3280"/>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794" name="Text Box 3281"/>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795" name="Text Box 3282"/>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796" name="Text Box 3283"/>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797" name="Text Box 3284"/>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798" name="Text Box 3285"/>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799" name="Text Box 3286"/>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00" name="Text Box 3287"/>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01" name="Text Box 3288"/>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02" name="Text Box 3289"/>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03" name="Text Box 3290"/>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04" name="Text Box 3291"/>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05" name="Text Box 3292"/>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06" name="Text Box 3293"/>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07" name="Text Box 3294"/>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08" name="Text Box 3295"/>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09" name="Text Box 3296"/>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10" name="Text Box 3297"/>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11" name="Text Box 3298"/>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12" name="Text Box 3299"/>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13" name="Text Box 3300"/>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14" name="Text Box 3301"/>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15" name="Text Box 3302"/>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16" name="Text Box 3303"/>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17" name="Text Box 3304"/>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18" name="Text Box 3305"/>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19" name="Text Box 3306"/>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20" name="Text Box 3307"/>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21" name="Text Box 3308"/>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22" name="Text Box 3309"/>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23" name="Text Box 3310"/>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24" name="Text Box 3311"/>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25" name="Text Box 3312"/>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26" name="Text Box 3313"/>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27" name="Text Box 3314"/>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28" name="Text Box 3315"/>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29" name="Text Box 3316"/>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30" name="Text Box 3317"/>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31" name="Text Box 3318"/>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32" name="Text Box 3319"/>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33" name="Text Box 3320"/>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34" name="Text Box 3321"/>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35" name="Text Box 3322"/>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36" name="Text Box 3323"/>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37" name="Text Box 3324"/>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38" name="Text Box 3325"/>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39" name="Text Box 3326"/>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40" name="Text Box 3327"/>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41" name="Text Box 3328"/>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42" name="Text Box 3329"/>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43" name="Text Box 3330"/>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44" name="Text Box 3331"/>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45" name="Text Box 3332"/>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46" name="Text Box 3333"/>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47" name="Text Box 3334"/>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48" name="Text Box 3335"/>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49" name="Text Box 3336"/>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50" name="Text Box 3337"/>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51" name="Text Box 3338"/>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52" name="Text Box 3339"/>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53" name="Text Box 3340"/>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54" name="Text Box 3341"/>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55" name="Text Box 3342"/>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56" name="Text Box 3343"/>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57" name="Text Box 3344"/>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58" name="Text Box 3345"/>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59" name="Text Box 3346"/>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60" name="Text Box 3347"/>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61" name="Text Box 3348"/>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62" name="Text Box 3349"/>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63" name="Text Box 3350"/>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64" name="Text Box 3351"/>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65" name="Text Box 3352"/>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66" name="Text Box 3353"/>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67" name="Text Box 3354"/>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68" name="Text Box 3355"/>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69" name="Text Box 3356"/>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70" name="Text Box 3357"/>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71" name="Text Box 3358"/>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72" name="Text Box 3359"/>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53</xdr:row>
      <xdr:rowOff>0</xdr:rowOff>
    </xdr:from>
    <xdr:to>
      <xdr:col>5</xdr:col>
      <xdr:colOff>257175</xdr:colOff>
      <xdr:row>54</xdr:row>
      <xdr:rowOff>28575</xdr:rowOff>
    </xdr:to>
    <xdr:sp macro="" textlink="">
      <xdr:nvSpPr>
        <xdr:cNvPr id="28873" name="Text Box 3360"/>
        <xdr:cNvSpPr txBox="1">
          <a:spLocks noChangeArrowheads="1"/>
        </xdr:cNvSpPr>
      </xdr:nvSpPr>
      <xdr:spPr bwMode="auto">
        <a:xfrm>
          <a:off x="3067050" y="1007745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74" name="Text Box 3361"/>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75" name="Text Box 3362"/>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76" name="Text Box 3363"/>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77" name="Text Box 3364"/>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78" name="Text Box 3365"/>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79" name="Text Box 3366"/>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80" name="Text Box 3367"/>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81" name="Text Box 3368"/>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82" name="Text Box 3369"/>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83" name="Text Box 3370"/>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84" name="Text Box 3371"/>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85" name="Text Box 3372"/>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86" name="Text Box 3373"/>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87" name="Text Box 3374"/>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88" name="Text Box 3375"/>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89" name="Text Box 3376"/>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90" name="Text Box 3377"/>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91" name="Text Box 3378"/>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92" name="Text Box 3379"/>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93" name="Text Box 3380"/>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94" name="Text Box 3381"/>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95" name="Text Box 3382"/>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96" name="Text Box 3383"/>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97" name="Text Box 3384"/>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98" name="Text Box 3385"/>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899" name="Text Box 3386"/>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00" name="Text Box 3387"/>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01" name="Text Box 3388"/>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02" name="Text Box 3389"/>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03" name="Text Box 3390"/>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04" name="Text Box 3391"/>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05" name="Text Box 3392"/>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06" name="Text Box 3393"/>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07" name="Text Box 3394"/>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08" name="Text Box 3395"/>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09" name="Text Box 3396"/>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10" name="Text Box 3397"/>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11" name="Text Box 3398"/>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12" name="Text Box 3399"/>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13" name="Text Box 3400"/>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14" name="Text Box 3401"/>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15" name="Text Box 3402"/>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16" name="Text Box 3403"/>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17" name="Text Box 3404"/>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18" name="Text Box 3405"/>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19" name="Text Box 3406"/>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20" name="Text Box 3407"/>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21" name="Text Box 3408"/>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22" name="Text Box 3409"/>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23" name="Text Box 3410"/>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24" name="Text Box 3411"/>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25" name="Text Box 3412"/>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26" name="Text Box 3413"/>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27" name="Text Box 3414"/>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28" name="Text Box 3415"/>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29" name="Text Box 3416"/>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30" name="Text Box 3417"/>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31" name="Text Box 3418"/>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32" name="Text Box 3419"/>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33" name="Text Box 3420"/>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34" name="Text Box 3421"/>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35" name="Text Box 3422"/>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36" name="Text Box 3423"/>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37" name="Text Box 3424"/>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38" name="Text Box 3425"/>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39" name="Text Box 3426"/>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40" name="Text Box 3427"/>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41" name="Text Box 3428"/>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42" name="Text Box 3429"/>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43" name="Text Box 3430"/>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44" name="Text Box 3431"/>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45" name="Text Box 3432"/>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46" name="Text Box 3433"/>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47" name="Text Box 3434"/>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5</xdr:col>
      <xdr:colOff>180975</xdr:colOff>
      <xdr:row>54</xdr:row>
      <xdr:rowOff>0</xdr:rowOff>
    </xdr:from>
    <xdr:to>
      <xdr:col>5</xdr:col>
      <xdr:colOff>257175</xdr:colOff>
      <xdr:row>55</xdr:row>
      <xdr:rowOff>28575</xdr:rowOff>
    </xdr:to>
    <xdr:sp macro="" textlink="">
      <xdr:nvSpPr>
        <xdr:cNvPr id="28948" name="Text Box 3435"/>
        <xdr:cNvSpPr txBox="1">
          <a:spLocks noChangeArrowheads="1"/>
        </xdr:cNvSpPr>
      </xdr:nvSpPr>
      <xdr:spPr bwMode="auto">
        <a:xfrm>
          <a:off x="3067050" y="1024890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49" name="Text Box 343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50" name="Text Box 343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51" name="Text Box 343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52" name="Text Box 343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53" name="Text Box 344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54" name="Text Box 344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55" name="Text Box 344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56" name="Text Box 344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57" name="Text Box 344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58" name="Text Box 344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59" name="Text Box 344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60" name="Text Box 344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61" name="Text Box 344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62" name="Text Box 344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63" name="Text Box 345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64" name="Text Box 345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65" name="Text Box 345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66" name="Text Box 345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67" name="Text Box 345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68" name="Text Box 345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69" name="Text Box 345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70" name="Text Box 345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71" name="Text Box 345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72" name="Text Box 345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73" name="Text Box 346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74" name="Text Box 346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75" name="Text Box 346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76" name="Text Box 346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77" name="Text Box 346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78" name="Text Box 346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79" name="Text Box 346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80" name="Text Box 346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81" name="Text Box 346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82" name="Text Box 346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83" name="Text Box 347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84" name="Text Box 347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85" name="Text Box 347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86" name="Text Box 347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87" name="Text Box 347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88" name="Text Box 347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89" name="Text Box 347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90" name="Text Box 347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91" name="Text Box 347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92" name="Text Box 347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93" name="Text Box 348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94" name="Text Box 348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95" name="Text Box 348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96" name="Text Box 348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97" name="Text Box 348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98" name="Text Box 348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8999" name="Text Box 348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00" name="Text Box 348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01" name="Text Box 348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02" name="Text Box 348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03" name="Text Box 349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04" name="Text Box 349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05" name="Text Box 349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06" name="Text Box 349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07" name="Text Box 349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08" name="Text Box 349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09" name="Text Box 349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10" name="Text Box 349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11" name="Text Box 349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12" name="Text Box 349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13" name="Text Box 350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14" name="Text Box 350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15" name="Text Box 350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16" name="Text Box 350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17" name="Text Box 350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18" name="Text Box 350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19" name="Text Box 350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20" name="Text Box 350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21" name="Text Box 350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22" name="Text Box 350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23" name="Text Box 351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24" name="Text Box 351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25" name="Text Box 351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26" name="Text Box 351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27" name="Text Box 351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28" name="Text Box 351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29" name="Text Box 351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30" name="Text Box 351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31" name="Text Box 351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32" name="Text Box 351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33" name="Text Box 352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34" name="Text Box 352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35" name="Text Box 352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36" name="Text Box 352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37" name="Text Box 352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38" name="Text Box 352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39" name="Text Box 352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40" name="Text Box 352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41" name="Text Box 352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42" name="Text Box 352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43" name="Text Box 353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44" name="Text Box 353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45" name="Text Box 353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46" name="Text Box 353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47" name="Text Box 353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48" name="Text Box 353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49" name="Text Box 353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50" name="Text Box 353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51" name="Text Box 353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52" name="Text Box 353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53" name="Text Box 354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54" name="Text Box 354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55" name="Text Box 354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56" name="Text Box 354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057" name="Text Box 3544"/>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058" name="Text Box 3545"/>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059" name="Text Box 3546"/>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060" name="Text Box 3547"/>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061" name="Text Box 3548"/>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062" name="Text Box 3549"/>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063" name="Text Box 3550"/>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064" name="Text Box 3551"/>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065" name="Text Box 3552"/>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066" name="Text Box 3553"/>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067" name="Text Box 3554"/>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68" name="Text Box 355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69" name="Text Box 355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70" name="Text Box 355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71" name="Text Box 355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72" name="Text Box 355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73" name="Text Box 356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74" name="Text Box 356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75" name="Text Box 356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76" name="Text Box 356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77" name="Text Box 356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78" name="Text Box 356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79" name="Text Box 356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80" name="Text Box 356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81" name="Text Box 356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82" name="Text Box 356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83" name="Text Box 357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84" name="Text Box 357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85" name="Text Box 357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86" name="Text Box 357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87" name="Text Box 357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88" name="Text Box 357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89" name="Text Box 357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90" name="Text Box 357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91" name="Text Box 357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092" name="Text Box 357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093" name="Text Box 3580"/>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094" name="Text Box 3581"/>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095" name="Text Box 3582"/>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096" name="Text Box 3583"/>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097" name="Text Box 3584"/>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098" name="Text Box 3585"/>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099" name="Text Box 3586"/>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00" name="Text Box 3587"/>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01" name="Text Box 3588"/>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02" name="Text Box 3589"/>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03" name="Text Box 3590"/>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104" name="Text Box 359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105" name="Text Box 359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106" name="Text Box 359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107" name="Text Box 359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108" name="Text Box 359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109" name="Text Box 359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110" name="Text Box 359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111" name="Text Box 359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112" name="Text Box 359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113" name="Text Box 360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114" name="Text Box 360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115" name="Text Box 360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116" name="Text Box 360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117" name="Text Box 360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118" name="Text Box 360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119" name="Text Box 360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120" name="Text Box 3607"/>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121" name="Text Box 3608"/>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122" name="Text Box 3609"/>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123" name="Text Box 3610"/>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124" name="Text Box 3611"/>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125" name="Text Box 3612"/>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126" name="Text Box 3613"/>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127" name="Text Box 3614"/>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128" name="Text Box 3615"/>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53</xdr:row>
      <xdr:rowOff>0</xdr:rowOff>
    </xdr:from>
    <xdr:to>
      <xdr:col>11</xdr:col>
      <xdr:colOff>9525</xdr:colOff>
      <xdr:row>54</xdr:row>
      <xdr:rowOff>28575</xdr:rowOff>
    </xdr:to>
    <xdr:sp macro="" textlink="">
      <xdr:nvSpPr>
        <xdr:cNvPr id="29129" name="Text Box 3616"/>
        <xdr:cNvSpPr txBox="1">
          <a:spLocks noChangeArrowheads="1"/>
        </xdr:cNvSpPr>
      </xdr:nvSpPr>
      <xdr:spPr bwMode="auto">
        <a:xfrm>
          <a:off x="5362575" y="1007745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30" name="Text Box 3617"/>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31" name="Text Box 3618"/>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32" name="Text Box 3619"/>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33" name="Text Box 3620"/>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34" name="Text Box 3621"/>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35" name="Text Box 3622"/>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36" name="Text Box 3623"/>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37" name="Text Box 3624"/>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38" name="Text Box 3625"/>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39" name="Text Box 3626"/>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40" name="Text Box 3627"/>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41" name="Text Box 3628"/>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42" name="Text Box 3629"/>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43" name="Text Box 3630"/>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44" name="Text Box 3631"/>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45" name="Text Box 3632"/>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46" name="Text Box 3633"/>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47" name="Text Box 3634"/>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48" name="Text Box 3635"/>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49" name="Text Box 3636"/>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50" name="Text Box 3637"/>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51" name="Text Box 3638"/>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52" name="Text Box 3639"/>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53" name="Text Box 3640"/>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54" name="Text Box 3641"/>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55" name="Text Box 3642"/>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56" name="Text Box 3643"/>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57" name="Text Box 3644"/>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58" name="Text Box 3645"/>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59" name="Text Box 3646"/>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60" name="Text Box 3647"/>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61" name="Text Box 3648"/>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62" name="Text Box 3649"/>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63" name="Text Box 3650"/>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64" name="Text Box 3651"/>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65" name="Text Box 3652"/>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66" name="Text Box 3653"/>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67" name="Text Box 3654"/>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68" name="Text Box 3655"/>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69" name="Text Box 3656"/>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70" name="Text Box 3657"/>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71" name="Text Box 3658"/>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72" name="Text Box 3659"/>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73" name="Text Box 3660"/>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74" name="Text Box 3661"/>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75" name="Text Box 3662"/>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76" name="Text Box 3663"/>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77" name="Text Box 3664"/>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78" name="Text Box 3665"/>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79" name="Text Box 3666"/>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80" name="Text Box 3667"/>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81" name="Text Box 3668"/>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82" name="Text Box 3669"/>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83" name="Text Box 3670"/>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84" name="Text Box 3671"/>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85" name="Text Box 3672"/>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86" name="Text Box 3673"/>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87" name="Text Box 3674"/>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88" name="Text Box 3675"/>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89" name="Text Box 3676"/>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90" name="Text Box 3677"/>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91" name="Text Box 3678"/>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92" name="Text Box 3679"/>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93" name="Text Box 3680"/>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94" name="Text Box 3681"/>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95" name="Text Box 3682"/>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96" name="Text Box 3683"/>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97" name="Text Box 3684"/>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98" name="Text Box 3685"/>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199" name="Text Box 3686"/>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200" name="Text Box 3687"/>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201" name="Text Box 3688"/>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202" name="Text Box 3689"/>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203" name="Text Box 3690"/>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204" name="Text Box 3691"/>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05" name="Text Box 369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06" name="Text Box 369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07" name="Text Box 369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08" name="Text Box 369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09" name="Text Box 369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10" name="Text Box 369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11" name="Text Box 369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12" name="Text Box 369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13" name="Text Box 370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14" name="Text Box 370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15" name="Text Box 370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16" name="Text Box 370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17" name="Text Box 370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18" name="Text Box 370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19" name="Text Box 370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20" name="Text Box 370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21" name="Text Box 370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22" name="Text Box 370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23" name="Text Box 371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24" name="Text Box 371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25" name="Text Box 371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26" name="Text Box 371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27" name="Text Box 371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28" name="Text Box 371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29" name="Text Box 371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30" name="Text Box 371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31" name="Text Box 371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32" name="Text Box 371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33" name="Text Box 372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34" name="Text Box 372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35" name="Text Box 372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36" name="Text Box 372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37" name="Text Box 372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38" name="Text Box 372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39" name="Text Box 372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40" name="Text Box 372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41" name="Text Box 372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42" name="Text Box 372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43" name="Text Box 373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44" name="Text Box 373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45" name="Text Box 373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46" name="Text Box 373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47" name="Text Box 373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48" name="Text Box 373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49" name="Text Box 373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50" name="Text Box 373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51" name="Text Box 373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52" name="Text Box 373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53" name="Text Box 374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54" name="Text Box 374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55" name="Text Box 374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56" name="Text Box 374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57" name="Text Box 374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58" name="Text Box 374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59" name="Text Box 374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60" name="Text Box 374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61" name="Text Box 374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62" name="Text Box 374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63" name="Text Box 375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64" name="Text Box 375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65" name="Text Box 375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66" name="Text Box 375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67" name="Text Box 375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68" name="Text Box 375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69" name="Text Box 375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70" name="Text Box 375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71" name="Text Box 375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72" name="Text Box 375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73" name="Text Box 376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74" name="Text Box 376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75" name="Text Box 376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76" name="Text Box 376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77" name="Text Box 376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78" name="Text Box 376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79" name="Text Box 376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80" name="Text Box 376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81" name="Text Box 376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82" name="Text Box 376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83" name="Text Box 377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84" name="Text Box 377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85" name="Text Box 377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86" name="Text Box 377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87" name="Text Box 377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88" name="Text Box 377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89" name="Text Box 377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90" name="Text Box 377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91" name="Text Box 377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92" name="Text Box 377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93" name="Text Box 378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94" name="Text Box 378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95" name="Text Box 378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96" name="Text Box 378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97" name="Text Box 378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98" name="Text Box 378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299" name="Text Box 378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300" name="Text Box 378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301" name="Text Box 378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302" name="Text Box 378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303" name="Text Box 379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304" name="Text Box 379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305" name="Text Box 379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306" name="Text Box 379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307" name="Text Box 379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308" name="Text Box 379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309" name="Text Box 379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310" name="Text Box 379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311" name="Text Box 379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312" name="Text Box 379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13" name="Text Box 3800"/>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14" name="Text Box 3801"/>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15" name="Text Box 3802"/>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16" name="Text Box 3803"/>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17" name="Text Box 3804"/>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18" name="Text Box 3805"/>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19" name="Text Box 3806"/>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20" name="Text Box 3807"/>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21" name="Text Box 3808"/>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22" name="Text Box 3809"/>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23" name="Text Box 3810"/>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24" name="Text Box 3811"/>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25" name="Text Box 3812"/>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26" name="Text Box 3813"/>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27" name="Text Box 3814"/>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28" name="Text Box 3815"/>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29" name="Text Box 3816"/>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30" name="Text Box 3817"/>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31" name="Text Box 3818"/>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32" name="Text Box 3819"/>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33" name="Text Box 3820"/>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34" name="Text Box 3821"/>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35" name="Text Box 3822"/>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36" name="Text Box 3823"/>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37" name="Text Box 3824"/>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38" name="Text Box 3825"/>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39" name="Text Box 3826"/>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40" name="Text Box 3827"/>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41" name="Text Box 3828"/>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42" name="Text Box 3829"/>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43" name="Text Box 3830"/>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44" name="Text Box 3831"/>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45" name="Text Box 3832"/>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46" name="Text Box 3833"/>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47" name="Text Box 3834"/>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48" name="Text Box 3835"/>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49" name="Text Box 3836"/>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50" name="Text Box 3837"/>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51" name="Text Box 3838"/>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52" name="Text Box 3839"/>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53" name="Text Box 3840"/>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54" name="Text Box 3841"/>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55" name="Text Box 3842"/>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56" name="Text Box 3843"/>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57" name="Text Box 3844"/>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58" name="Text Box 3845"/>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59" name="Text Box 3846"/>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60" name="Text Box 3847"/>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61" name="Text Box 3848"/>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62" name="Text Box 3849"/>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63" name="Text Box 3850"/>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64" name="Text Box 3851"/>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65" name="Text Box 3852"/>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66" name="Text Box 3853"/>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67" name="Text Box 3854"/>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68" name="Text Box 3855"/>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69" name="Text Box 3856"/>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70" name="Text Box 3857"/>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71" name="Text Box 3858"/>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72" name="Text Box 3859"/>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73" name="Text Box 3860"/>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74" name="Text Box 3861"/>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75" name="Text Box 3862"/>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76" name="Text Box 3863"/>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77" name="Text Box 3864"/>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78" name="Text Box 3865"/>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79" name="Text Box 3866"/>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80" name="Text Box 3867"/>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81" name="Text Box 3868"/>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82" name="Text Box 3869"/>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83" name="Text Box 3870"/>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84" name="Text Box 3871"/>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85" name="Text Box 3872"/>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86" name="Text Box 3873"/>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87" name="Text Box 3874"/>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88" name="Text Box 3875"/>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89" name="Text Box 3876"/>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90" name="Text Box 3877"/>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91" name="Text Box 3878"/>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92" name="Text Box 3879"/>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93" name="Text Box 3880"/>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94" name="Text Box 3881"/>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95" name="Text Box 3882"/>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96" name="Text Box 3883"/>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97" name="Text Box 3884"/>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98" name="Text Box 3885"/>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399" name="Text Box 3886"/>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400" name="Text Box 3887"/>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401" name="Text Box 3888"/>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402" name="Text Box 3889"/>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403" name="Text Box 3890"/>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404" name="Text Box 3891"/>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405" name="Text Box 3892"/>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406" name="Text Box 3893"/>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407" name="Text Box 3894"/>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408" name="Text Box 3895"/>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54</xdr:row>
      <xdr:rowOff>0</xdr:rowOff>
    </xdr:from>
    <xdr:to>
      <xdr:col>11</xdr:col>
      <xdr:colOff>9525</xdr:colOff>
      <xdr:row>55</xdr:row>
      <xdr:rowOff>28575</xdr:rowOff>
    </xdr:to>
    <xdr:sp macro="" textlink="">
      <xdr:nvSpPr>
        <xdr:cNvPr id="29409" name="Text Box 3896"/>
        <xdr:cNvSpPr txBox="1">
          <a:spLocks noChangeArrowheads="1"/>
        </xdr:cNvSpPr>
      </xdr:nvSpPr>
      <xdr:spPr bwMode="auto">
        <a:xfrm>
          <a:off x="5362575" y="1024890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10" name="Text Box 389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11" name="Text Box 389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12" name="Text Box 389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13" name="Text Box 390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14" name="Text Box 390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15" name="Text Box 390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16" name="Text Box 390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17" name="Text Box 390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18" name="Text Box 390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19" name="Text Box 390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20" name="Text Box 390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421" name="Text Box 390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422" name="Text Box 390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423" name="Text Box 391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424" name="Text Box 391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425" name="Text Box 391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426" name="Text Box 391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427" name="Text Box 391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428" name="Text Box 391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429" name="Text Box 391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30" name="Text Box 391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31" name="Text Box 391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32" name="Text Box 391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33" name="Text Box 392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34" name="Text Box 392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35" name="Text Box 392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36" name="Text Box 392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37" name="Text Box 392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38" name="Text Box 392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39" name="Text Box 392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40" name="Text Box 392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41" name="Text Box 392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42" name="Text Box 392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43" name="Text Box 393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44" name="Text Box 393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45" name="Text Box 393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46" name="Text Box 393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47" name="Text Box 393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48" name="Text Box 393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49" name="Text Box 393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50" name="Text Box 393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51" name="Text Box 393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52" name="Text Box 393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53" name="Text Box 394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54" name="Text Box 394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55" name="Text Box 394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56" name="Text Box 394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57" name="Text Box 394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58" name="Text Box 394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59" name="Text Box 394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60" name="Text Box 394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61" name="Text Box 394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62" name="Text Box 394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63" name="Text Box 395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64" name="Text Box 395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65" name="Text Box 395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66" name="Text Box 395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67" name="Text Box 395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68" name="Text Box 395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69" name="Text Box 395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70" name="Text Box 395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71" name="Text Box 395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72" name="Text Box 395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73" name="Text Box 396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74" name="Text Box 396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75" name="Text Box 396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476" name="Text Box 396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477" name="Text Box 396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478" name="Text Box 396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479" name="Text Box 396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480" name="Text Box 396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481" name="Text Box 396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482" name="Text Box 396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483" name="Text Box 397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484" name="Text Box 397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485" name="Text Box 397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486" name="Text Box 397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87" name="Text Box 397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88" name="Text Box 397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89" name="Text Box 397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90" name="Text Box 397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91" name="Text Box 397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92" name="Text Box 397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93" name="Text Box 398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94" name="Text Box 398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95" name="Text Box 398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96" name="Text Box 398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97" name="Text Box 398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98" name="Text Box 398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499" name="Text Box 398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00" name="Text Box 398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01" name="Text Box 398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02" name="Text Box 398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03" name="Text Box 399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04" name="Text Box 399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05" name="Text Box 399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06" name="Text Box 399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07" name="Text Box 399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08" name="Text Box 399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09" name="Text Box 399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10" name="Text Box 399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11" name="Text Box 399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12" name="Text Box 399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13" name="Text Box 400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14" name="Text Box 400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15" name="Text Box 400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16" name="Text Box 400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17" name="Text Box 400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18" name="Text Box 400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19" name="Text Box 400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20" name="Text Box 400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21" name="Text Box 400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22" name="Text Box 400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23" name="Text Box 401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24" name="Text Box 401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25" name="Text Box 401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26" name="Text Box 401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27" name="Text Box 401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28" name="Text Box 401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29" name="Text Box 401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30" name="Text Box 401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31" name="Text Box 401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32" name="Text Box 401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33" name="Text Box 402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34" name="Text Box 402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35" name="Text Box 402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36" name="Text Box 402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37" name="Text Box 402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38" name="Text Box 402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39" name="Text Box 4026"/>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40" name="Text Box 4027"/>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41" name="Text Box 4028"/>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42" name="Text Box 4029"/>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43" name="Text Box 4030"/>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44" name="Text Box 4031"/>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45" name="Text Box 4032"/>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46" name="Text Box 4033"/>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47" name="Text Box 4034"/>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55</xdr:row>
      <xdr:rowOff>0</xdr:rowOff>
    </xdr:from>
    <xdr:to>
      <xdr:col>11</xdr:col>
      <xdr:colOff>9525</xdr:colOff>
      <xdr:row>56</xdr:row>
      <xdr:rowOff>57150</xdr:rowOff>
    </xdr:to>
    <xdr:sp macro="" textlink="">
      <xdr:nvSpPr>
        <xdr:cNvPr id="29548" name="Text Box 4035"/>
        <xdr:cNvSpPr txBox="1">
          <a:spLocks noChangeArrowheads="1"/>
        </xdr:cNvSpPr>
      </xdr:nvSpPr>
      <xdr:spPr bwMode="auto">
        <a:xfrm>
          <a:off x="5362575" y="10420350"/>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49" name="Text Box 403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50" name="Text Box 403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51" name="Text Box 403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52" name="Text Box 403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53" name="Text Box 404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54" name="Text Box 404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55" name="Text Box 404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56" name="Text Box 404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57" name="Text Box 404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58" name="Text Box 404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59" name="Text Box 404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60" name="Text Box 404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61" name="Text Box 404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62" name="Text Box 404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63" name="Text Box 405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64" name="Text Box 405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65" name="Text Box 405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66" name="Text Box 405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67" name="Text Box 405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68" name="Text Box 405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69" name="Text Box 405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70" name="Text Box 405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71" name="Text Box 405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72" name="Text Box 405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73" name="Text Box 406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74" name="Text Box 406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75" name="Text Box 406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76" name="Text Box 406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77" name="Text Box 406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78" name="Text Box 406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79" name="Text Box 406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80" name="Text Box 406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81" name="Text Box 406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82" name="Text Box 406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83" name="Text Box 407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84" name="Text Box 407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85" name="Text Box 407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86" name="Text Box 407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87" name="Text Box 407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88" name="Text Box 407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89" name="Text Box 407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90" name="Text Box 407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91" name="Text Box 407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92" name="Text Box 407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93" name="Text Box 408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94" name="Text Box 408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95" name="Text Box 408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96" name="Text Box 408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97" name="Text Box 408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98" name="Text Box 408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599" name="Text Box 408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00" name="Text Box 408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01" name="Text Box 408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02" name="Text Box 408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03" name="Text Box 409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04" name="Text Box 409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05" name="Text Box 409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06" name="Text Box 409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07" name="Text Box 409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08" name="Text Box 409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09" name="Text Box 409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10" name="Text Box 409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11" name="Text Box 409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12" name="Text Box 409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13" name="Text Box 410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14" name="Text Box 410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15" name="Text Box 410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16" name="Text Box 410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17" name="Text Box 410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18" name="Text Box 410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19" name="Text Box 410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20" name="Text Box 410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21" name="Text Box 410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22" name="Text Box 410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23" name="Text Box 411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24" name="Text Box 411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25" name="Text Box 411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26" name="Text Box 411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27" name="Text Box 411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28" name="Text Box 411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29" name="Text Box 411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30" name="Text Box 411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31" name="Text Box 411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32" name="Text Box 411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633" name="Text Box 4120"/>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634" name="Text Box 4121"/>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635" name="Text Box 4122"/>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636" name="Text Box 4123"/>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637" name="Text Box 4124"/>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638" name="Text Box 4125"/>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639" name="Text Box 4126"/>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640" name="Text Box 4127"/>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41" name="Text Box 412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42" name="Text Box 412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43" name="Text Box 413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44" name="Text Box 413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45" name="Text Box 413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46" name="Text Box 413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47" name="Text Box 413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48" name="Text Box 413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49" name="Text Box 413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50" name="Text Box 413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51" name="Text Box 413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52" name="Text Box 413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53" name="Text Box 414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54" name="Text Box 414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55" name="Text Box 414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56" name="Text Box 414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57" name="Text Box 414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58" name="Text Box 414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59" name="Text Box 414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60" name="Text Box 414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61" name="Text Box 414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62" name="Text Box 414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63" name="Text Box 415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64" name="Text Box 415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65" name="Text Box 415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66" name="Text Box 415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67" name="Text Box 415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68" name="Text Box 415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69" name="Text Box 415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70" name="Text Box 415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71" name="Text Box 415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72" name="Text Box 415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73" name="Text Box 416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74" name="Text Box 416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75" name="Text Box 416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76" name="Text Box 416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77" name="Text Box 416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78" name="Text Box 416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79" name="Text Box 416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80" name="Text Box 416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81" name="Text Box 416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82" name="Text Box 416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83" name="Text Box 417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84" name="Text Box 417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85" name="Text Box 417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86" name="Text Box 417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687" name="Text Box 4174"/>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688" name="Text Box 4175"/>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689" name="Text Box 4176"/>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690" name="Text Box 4177"/>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691" name="Text Box 4178"/>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692" name="Text Box 4179"/>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693" name="Text Box 4180"/>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694" name="Text Box 4181"/>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695" name="Text Box 4182"/>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696" name="Text Box 4183"/>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697" name="Text Box 4184"/>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98" name="Text Box 418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699" name="Text Box 418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00" name="Text Box 418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01" name="Text Box 418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02" name="Text Box 418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03" name="Text Box 419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04" name="Text Box 419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05" name="Text Box 419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06" name="Text Box 419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07" name="Text Box 419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08" name="Text Box 419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09" name="Text Box 419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10" name="Text Box 419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11" name="Text Box 419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12" name="Text Box 419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13" name="Text Box 420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14" name="Text Box 420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15" name="Text Box 420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16" name="Text Box 420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17" name="Text Box 420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18" name="Text Box 420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19" name="Text Box 420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20" name="Text Box 420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21" name="Text Box 420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22" name="Text Box 420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23" name="Text Box 4210"/>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24" name="Text Box 4211"/>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25" name="Text Box 4212"/>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26" name="Text Box 4213"/>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27" name="Text Box 4214"/>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28" name="Text Box 4215"/>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29" name="Text Box 4216"/>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30" name="Text Box 4217"/>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31" name="Text Box 4218"/>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32" name="Text Box 4219"/>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33" name="Text Box 4220"/>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34" name="Text Box 422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35" name="Text Box 422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36" name="Text Box 422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37" name="Text Box 422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38" name="Text Box 422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39" name="Text Box 422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40" name="Text Box 422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41" name="Text Box 422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42" name="Text Box 422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43" name="Text Box 423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44" name="Text Box 423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45" name="Text Box 423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46" name="Text Box 423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47" name="Text Box 423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48" name="Text Box 423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49" name="Text Box 423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50" name="Text Box 4237"/>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51" name="Text Box 4238"/>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52" name="Text Box 4239"/>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53" name="Text Box 4240"/>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54" name="Text Box 4241"/>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55" name="Text Box 4242"/>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56" name="Text Box 4243"/>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57" name="Text Box 4244"/>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58" name="Text Box 4245"/>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56</xdr:row>
      <xdr:rowOff>0</xdr:rowOff>
    </xdr:from>
    <xdr:to>
      <xdr:col>11</xdr:col>
      <xdr:colOff>9525</xdr:colOff>
      <xdr:row>57</xdr:row>
      <xdr:rowOff>57150</xdr:rowOff>
    </xdr:to>
    <xdr:sp macro="" textlink="">
      <xdr:nvSpPr>
        <xdr:cNvPr id="29759" name="Text Box 4246"/>
        <xdr:cNvSpPr txBox="1">
          <a:spLocks noChangeArrowheads="1"/>
        </xdr:cNvSpPr>
      </xdr:nvSpPr>
      <xdr:spPr bwMode="auto">
        <a:xfrm>
          <a:off x="5362575" y="10563225"/>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60" name="Text Box 4247"/>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61" name="Text Box 4248"/>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62" name="Text Box 4249"/>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63" name="Text Box 4250"/>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64" name="Text Box 4251"/>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65" name="Text Box 4252"/>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66" name="Text Box 4253"/>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67" name="Text Box 4254"/>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68" name="Text Box 4255"/>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69" name="Text Box 4256"/>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70" name="Text Box 4257"/>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71" name="Text Box 4258"/>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72" name="Text Box 4260"/>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73" name="Text Box 4261"/>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74" name="Text Box 4262"/>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75" name="Text Box 4263"/>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76" name="Text Box 4264"/>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77" name="Text Box 4265"/>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78" name="Text Box 4266"/>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79" name="Text Box 4267"/>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780" name="Text Box 4268"/>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781" name="Text Box 4269"/>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782" name="Text Box 4270"/>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783" name="Text Box 4271"/>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784" name="Text Box 4272"/>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785" name="Text Box 4273"/>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786" name="Text Box 4274"/>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787" name="Text Box 4275"/>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88" name="Text Box 4276"/>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89" name="Text Box 4277"/>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90" name="Text Box 4278"/>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91" name="Text Box 4279"/>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92" name="Text Box 4280"/>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93" name="Text Box 4281"/>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94" name="Text Box 4282"/>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95" name="Text Box 4283"/>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96" name="Text Box 4284"/>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97" name="Text Box 4285"/>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98" name="Text Box 4286"/>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799" name="Text Box 4287"/>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800" name="Text Box 4288"/>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801" name="Text Box 4289"/>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802" name="Text Box 4290"/>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803" name="Text Box 4291"/>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804" name="Text Box 4292"/>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805" name="Text Box 4293"/>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806" name="Text Box 4294"/>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807" name="Text Box 4295"/>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808" name="Text Box 4296"/>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809" name="Text Box 4297"/>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810" name="Text Box 4298"/>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811" name="Text Box 4299"/>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812" name="Text Box 4300"/>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813" name="Text Box 4301"/>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814" name="Text Box 4302"/>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815" name="Text Box 4303"/>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816" name="Text Box 4304"/>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817" name="Text Box 4305"/>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818" name="Text Box 4306"/>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819" name="Text Box 4307"/>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820" name="Text Box 4308"/>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821" name="Text Box 4309"/>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57</xdr:row>
      <xdr:rowOff>0</xdr:rowOff>
    </xdr:from>
    <xdr:to>
      <xdr:col>11</xdr:col>
      <xdr:colOff>9525</xdr:colOff>
      <xdr:row>58</xdr:row>
      <xdr:rowOff>57150</xdr:rowOff>
    </xdr:to>
    <xdr:sp macro="" textlink="">
      <xdr:nvSpPr>
        <xdr:cNvPr id="29822" name="Text Box 4310"/>
        <xdr:cNvSpPr txBox="1">
          <a:spLocks noChangeArrowheads="1"/>
        </xdr:cNvSpPr>
      </xdr:nvSpPr>
      <xdr:spPr bwMode="auto">
        <a:xfrm>
          <a:off x="5362575" y="10706100"/>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23" name="Text Box 4311"/>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24" name="Text Box 4312"/>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25" name="Text Box 4313"/>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26" name="Text Box 4314"/>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27" name="Text Box 4315"/>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28" name="Text Box 4316"/>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29" name="Text Box 4317"/>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30" name="Text Box 4318"/>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31" name="Text Box 4319"/>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32" name="Text Box 4320"/>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33" name="Text Box 4321"/>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34" name="Text Box 4322"/>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35" name="Text Box 4323"/>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36" name="Text Box 4324"/>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37" name="Text Box 4325"/>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38" name="Text Box 4326"/>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39" name="Text Box 4327"/>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40" name="Text Box 4328"/>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41" name="Text Box 4329"/>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42" name="Text Box 4330"/>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43" name="Text Box 4331"/>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44" name="Text Box 4332"/>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45" name="Text Box 4333"/>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46" name="Text Box 4334"/>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47" name="Text Box 4335"/>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48" name="Text Box 4336"/>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49" name="Text Box 4337"/>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50" name="Text Box 4338"/>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51" name="Text Box 4339"/>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52" name="Text Box 4340"/>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53" name="Text Box 4341"/>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54" name="Text Box 4342"/>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55" name="Text Box 4343"/>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56" name="Text Box 4344"/>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57" name="Text Box 4345"/>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58" name="Text Box 4346"/>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59" name="Text Box 4347"/>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60" name="Text Box 4348"/>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61" name="Text Box 4349"/>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62" name="Text Box 4350"/>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63" name="Text Box 4351"/>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64" name="Text Box 4352"/>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65" name="Text Box 4353"/>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66" name="Text Box 4354"/>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67" name="Text Box 4355"/>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68" name="Text Box 4356"/>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69" name="Text Box 4357"/>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70" name="Text Box 4358"/>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71" name="Text Box 4359"/>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72" name="Text Box 4360"/>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73" name="Text Box 4361"/>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874" name="Text Box 4362"/>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875" name="Text Box 4363"/>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876" name="Text Box 4364"/>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877" name="Text Box 4365"/>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878" name="Text Box 4366"/>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879" name="Text Box 4367"/>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880" name="Text Box 4368"/>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881" name="Text Box 4369"/>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82" name="Text Box 4370"/>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83" name="Text Box 4371"/>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84" name="Text Box 4372"/>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85" name="Text Box 4373"/>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86" name="Text Box 4374"/>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87" name="Text Box 4375"/>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88" name="Text Box 4376"/>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89" name="Text Box 4377"/>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890" name="Text Box 4378"/>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891" name="Text Box 4379"/>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892" name="Text Box 4380"/>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893" name="Text Box 4381"/>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894" name="Text Box 4382"/>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895" name="Text Box 4383"/>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896" name="Text Box 4384"/>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897" name="Text Box 4385"/>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98" name="Text Box 4386"/>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899" name="Text Box 4387"/>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00" name="Text Box 4388"/>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01" name="Text Box 4389"/>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02" name="Text Box 4390"/>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03" name="Text Box 4391"/>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04" name="Text Box 4392"/>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05" name="Text Box 4393"/>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06" name="Text Box 4394"/>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07" name="Text Box 4395"/>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08" name="Text Box 4396"/>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09" name="Text Box 4397"/>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10" name="Text Box 4398"/>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11" name="Text Box 4399"/>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12" name="Text Box 4400"/>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13" name="Text Box 4401"/>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14" name="Text Box 4402"/>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15" name="Text Box 4403"/>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16" name="Text Box 4404"/>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17" name="Text Box 4405"/>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18" name="Text Box 4406"/>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19" name="Text Box 4407"/>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20" name="Text Box 4408"/>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21" name="Text Box 4409"/>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22" name="Text Box 4410"/>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23" name="Text Box 4411"/>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24" name="Text Box 4412"/>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25" name="Text Box 4413"/>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26" name="Text Box 4414"/>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27" name="Text Box 4415"/>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28" name="Text Box 4416"/>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29" name="Text Box 4417"/>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30" name="Text Box 4418"/>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31" name="Text Box 4419"/>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58</xdr:row>
      <xdr:rowOff>0</xdr:rowOff>
    </xdr:from>
    <xdr:to>
      <xdr:col>11</xdr:col>
      <xdr:colOff>9525</xdr:colOff>
      <xdr:row>59</xdr:row>
      <xdr:rowOff>47625</xdr:rowOff>
    </xdr:to>
    <xdr:sp macro="" textlink="">
      <xdr:nvSpPr>
        <xdr:cNvPr id="29932" name="Text Box 4420"/>
        <xdr:cNvSpPr txBox="1">
          <a:spLocks noChangeArrowheads="1"/>
        </xdr:cNvSpPr>
      </xdr:nvSpPr>
      <xdr:spPr bwMode="auto">
        <a:xfrm>
          <a:off x="5362575" y="108489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33" name="Text Box 4421"/>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34" name="Text Box 4422"/>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35" name="Text Box 4423"/>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36" name="Text Box 4424"/>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37" name="Text Box 4425"/>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38" name="Text Box 4426"/>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39" name="Text Box 4427"/>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40" name="Text Box 4428"/>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41" name="Text Box 4429"/>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42" name="Text Box 4430"/>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43" name="Text Box 4431"/>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44" name="Text Box 4432"/>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45" name="Text Box 4433"/>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46" name="Text Box 4434"/>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47" name="Text Box 4435"/>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48" name="Text Box 4436"/>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49" name="Text Box 4437"/>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50" name="Text Box 4438"/>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51" name="Text Box 4439"/>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52" name="Text Box 4440"/>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53" name="Text Box 4441"/>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54" name="Text Box 4442"/>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55" name="Text Box 4443"/>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56" name="Text Box 4444"/>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57" name="Text Box 4445"/>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58" name="Text Box 4446"/>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59" name="Text Box 4447"/>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60" name="Text Box 4448"/>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61" name="Text Box 4449"/>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62" name="Text Box 4450"/>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63" name="Text Box 4451"/>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64" name="Text Box 4452"/>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65" name="Text Box 4453"/>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66" name="Text Box 4454"/>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67" name="Text Box 4455"/>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68" name="Text Box 4456"/>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69" name="Text Box 4457"/>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70" name="Text Box 4458"/>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71" name="Text Box 4459"/>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72" name="Text Box 4460"/>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73" name="Text Box 4461"/>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74" name="Text Box 4462"/>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75" name="Text Box 4463"/>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76" name="Text Box 4464"/>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77" name="Text Box 4465"/>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78" name="Text Box 4466"/>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79" name="Text Box 4467"/>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80" name="Text Box 4468"/>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81" name="Text Box 4469"/>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82" name="Text Box 4470"/>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83" name="Text Box 4471"/>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29984" name="Text Box 4472"/>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29985" name="Text Box 4473"/>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29986" name="Text Box 4474"/>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29987" name="Text Box 4475"/>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29988" name="Text Box 4476"/>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29989" name="Text Box 4477"/>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29990" name="Text Box 4478"/>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29991" name="Text Box 4479"/>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92" name="Text Box 4480"/>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93" name="Text Box 4481"/>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94" name="Text Box 4482"/>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95" name="Text Box 4483"/>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96" name="Text Box 4484"/>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97" name="Text Box 4485"/>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98" name="Text Box 4486"/>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29999" name="Text Box 4487"/>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00" name="Text Box 4488"/>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01" name="Text Box 4489"/>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02" name="Text Box 4490"/>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03" name="Text Box 4491"/>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04" name="Text Box 4492"/>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05" name="Text Box 4493"/>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06" name="Text Box 4494"/>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07" name="Text Box 4495"/>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08" name="Text Box 4496"/>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09" name="Text Box 4497"/>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10" name="Text Box 4498"/>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11" name="Text Box 4499"/>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12" name="Text Box 4500"/>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13" name="Text Box 4501"/>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14" name="Text Box 4502"/>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15" name="Text Box 4503"/>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16" name="Text Box 4504"/>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17" name="Text Box 4505"/>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18" name="Text Box 4506"/>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19" name="Text Box 4507"/>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20" name="Text Box 4508"/>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21" name="Text Box 4509"/>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22" name="Text Box 4510"/>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23" name="Text Box 4511"/>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24" name="Text Box 4512"/>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25" name="Text Box 4513"/>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26" name="Text Box 4514"/>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27" name="Text Box 4515"/>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28" name="Text Box 4516"/>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29" name="Text Box 4517"/>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30" name="Text Box 4518"/>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31" name="Text Box 4519"/>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32" name="Text Box 4520"/>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33" name="Text Box 4521"/>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34" name="Text Box 4522"/>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35" name="Text Box 4523"/>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36" name="Text Box 4524"/>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37" name="Text Box 4525"/>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38" name="Text Box 4526"/>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39" name="Text Box 4527"/>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40" name="Text Box 4528"/>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41" name="Text Box 4529"/>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42" name="Text Box 4530"/>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43" name="Text Box 4531"/>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44" name="Text Box 4532"/>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45" name="Text Box 4533"/>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46" name="Text Box 4534"/>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47" name="Text Box 4535"/>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48" name="Text Box 4536"/>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49" name="Text Box 4537"/>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59</xdr:row>
      <xdr:rowOff>0</xdr:rowOff>
    </xdr:from>
    <xdr:to>
      <xdr:col>11</xdr:col>
      <xdr:colOff>9525</xdr:colOff>
      <xdr:row>60</xdr:row>
      <xdr:rowOff>57150</xdr:rowOff>
    </xdr:to>
    <xdr:sp macro="" textlink="">
      <xdr:nvSpPr>
        <xdr:cNvPr id="30050" name="Text Box 4538"/>
        <xdr:cNvSpPr txBox="1">
          <a:spLocks noChangeArrowheads="1"/>
        </xdr:cNvSpPr>
      </xdr:nvSpPr>
      <xdr:spPr bwMode="auto">
        <a:xfrm>
          <a:off x="5362575" y="11001375"/>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51" name="Text Box 4539"/>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52" name="Text Box 4540"/>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53" name="Text Box 4541"/>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54" name="Text Box 4542"/>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55" name="Text Box 4543"/>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56" name="Text Box 4544"/>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57" name="Text Box 4545"/>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58" name="Text Box 4546"/>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59" name="Text Box 4547"/>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60" name="Text Box 4548"/>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61" name="Text Box 4549"/>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62" name="Text Box 4550"/>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63" name="Text Box 4551"/>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64" name="Text Box 4552"/>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65" name="Text Box 4553"/>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66" name="Text Box 4554"/>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67" name="Text Box 4555"/>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68" name="Text Box 4556"/>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69" name="Text Box 4557"/>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70" name="Text Box 4558"/>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71" name="Text Box 4559"/>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72" name="Text Box 4560"/>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73" name="Text Box 4561"/>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74" name="Text Box 4562"/>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75" name="Text Box 4563"/>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76" name="Text Box 4564"/>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77" name="Text Box 4565"/>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78" name="Text Box 4566"/>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79" name="Text Box 4567"/>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80" name="Text Box 4568"/>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81" name="Text Box 4569"/>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82" name="Text Box 4570"/>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83" name="Text Box 4571"/>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84" name="Text Box 4572"/>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85" name="Text Box 4573"/>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86" name="Text Box 4574"/>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87" name="Text Box 4575"/>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88" name="Text Box 4576"/>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89" name="Text Box 4577"/>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90" name="Text Box 4578"/>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91" name="Text Box 4579"/>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92" name="Text Box 4580"/>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93" name="Text Box 4581"/>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94" name="Text Box 4582"/>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95" name="Text Box 4583"/>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96" name="Text Box 4584"/>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97" name="Text Box 4585"/>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98" name="Text Box 4586"/>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099" name="Text Box 4587"/>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00" name="Text Box 4588"/>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01" name="Text Box 4589"/>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02" name="Text Box 4590"/>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03" name="Text Box 4591"/>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04" name="Text Box 4592"/>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05" name="Text Box 4593"/>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06" name="Text Box 4594"/>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07" name="Text Box 4595"/>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08" name="Text Box 4596"/>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09" name="Text Box 4597"/>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10" name="Text Box 4598"/>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11" name="Text Box 4599"/>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12" name="Text Box 4600"/>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13" name="Text Box 4601"/>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14" name="Text Box 4602"/>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15" name="Text Box 4603"/>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16" name="Text Box 4604"/>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17" name="Text Box 4605"/>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18" name="Text Box 4606"/>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19" name="Text Box 4607"/>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20" name="Text Box 4608"/>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21" name="Text Box 4609"/>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22" name="Text Box 4610"/>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23" name="Text Box 4611"/>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24" name="Text Box 4612"/>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25" name="Text Box 4613"/>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26" name="Text Box 4614"/>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27" name="Text Box 4615"/>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28" name="Text Box 4616"/>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29" name="Text Box 4617"/>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30" name="Text Box 4618"/>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31" name="Text Box 4619"/>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32" name="Text Box 4620"/>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33" name="Text Box 4621"/>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34" name="Text Box 4622"/>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35" name="Text Box 4623"/>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36" name="Text Box 4624"/>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37" name="Text Box 4625"/>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38" name="Text Box 4626"/>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39" name="Text Box 4627"/>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40" name="Text Box 4628"/>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41" name="Text Box 4629"/>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42" name="Text Box 4630"/>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43" name="Text Box 4631"/>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44" name="Text Box 4632"/>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45" name="Text Box 4633"/>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46" name="Text Box 4634"/>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47" name="Text Box 4635"/>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48" name="Text Box 4636"/>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49" name="Text Box 4637"/>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50" name="Text Box 4638"/>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51" name="Text Box 4639"/>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52" name="Text Box 4640"/>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53" name="Text Box 4641"/>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54" name="Text Box 4642"/>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55" name="Text Box 4643"/>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56" name="Text Box 4644"/>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57" name="Text Box 4645"/>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58" name="Text Box 4646"/>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59" name="Text Box 4647"/>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60" name="Text Box 4648"/>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61" name="Text Box 4649"/>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62" name="Text Box 4650"/>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63" name="Text Box 4651"/>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64" name="Text Box 4652"/>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65" name="Text Box 4653"/>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66" name="Text Box 4654"/>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67" name="Text Box 4655"/>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60</xdr:row>
      <xdr:rowOff>0</xdr:rowOff>
    </xdr:from>
    <xdr:to>
      <xdr:col>11</xdr:col>
      <xdr:colOff>9525</xdr:colOff>
      <xdr:row>61</xdr:row>
      <xdr:rowOff>57150</xdr:rowOff>
    </xdr:to>
    <xdr:sp macro="" textlink="">
      <xdr:nvSpPr>
        <xdr:cNvPr id="30168" name="Text Box 4656"/>
        <xdr:cNvSpPr txBox="1">
          <a:spLocks noChangeArrowheads="1"/>
        </xdr:cNvSpPr>
      </xdr:nvSpPr>
      <xdr:spPr bwMode="auto">
        <a:xfrm>
          <a:off x="5362575" y="11144250"/>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69" name="Text Box 4657"/>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70" name="Text Box 4658"/>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71" name="Text Box 4659"/>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72" name="Text Box 4660"/>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73" name="Text Box 4661"/>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74" name="Text Box 4662"/>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75" name="Text Box 4663"/>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76" name="Text Box 4664"/>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77" name="Text Box 4665"/>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78" name="Text Box 4666"/>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79" name="Text Box 4667"/>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80" name="Text Box 4668"/>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81" name="Text Box 4669"/>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82" name="Text Box 4670"/>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83" name="Text Box 4671"/>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84" name="Text Box 4672"/>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85" name="Text Box 4673"/>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86" name="Text Box 4674"/>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87" name="Text Box 4675"/>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88" name="Text Box 4676"/>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89" name="Text Box 4677"/>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90" name="Text Box 4678"/>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91" name="Text Box 4679"/>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92" name="Text Box 4680"/>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93" name="Text Box 4681"/>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94" name="Text Box 4682"/>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95" name="Text Box 4683"/>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96" name="Text Box 4684"/>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97" name="Text Box 4685"/>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98" name="Text Box 4686"/>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199" name="Text Box 4687"/>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00" name="Text Box 4688"/>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01" name="Text Box 4689"/>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02" name="Text Box 4690"/>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03" name="Text Box 4691"/>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04" name="Text Box 4692"/>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05" name="Text Box 4693"/>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06" name="Text Box 4694"/>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07" name="Text Box 4695"/>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08" name="Text Box 4696"/>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09" name="Text Box 4697"/>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10" name="Text Box 4698"/>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11" name="Text Box 4699"/>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12" name="Text Box 4700"/>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13" name="Text Box 4701"/>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14" name="Text Box 4702"/>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15" name="Text Box 4703"/>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16" name="Text Box 4704"/>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17" name="Text Box 4705"/>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18" name="Text Box 4706"/>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19" name="Text Box 4707"/>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20" name="Text Box 4708"/>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21" name="Text Box 4709"/>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22" name="Text Box 4710"/>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23" name="Text Box 4711"/>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24" name="Text Box 4712"/>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25" name="Text Box 4713"/>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26" name="Text Box 4714"/>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27" name="Text Box 4715"/>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28" name="Text Box 4716"/>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29" name="Text Box 4717"/>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30" name="Text Box 4718"/>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31" name="Text Box 4719"/>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32" name="Text Box 4720"/>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33" name="Text Box 4721"/>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34" name="Text Box 4722"/>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35" name="Text Box 4723"/>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36" name="Text Box 4724"/>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37" name="Text Box 4725"/>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38" name="Text Box 4726"/>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39" name="Text Box 4727"/>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40" name="Text Box 4728"/>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41" name="Text Box 4729"/>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42" name="Text Box 4730"/>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43" name="Text Box 4731"/>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44" name="Text Box 4732"/>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45" name="Text Box 4733"/>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46" name="Text Box 4734"/>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47" name="Text Box 4735"/>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48" name="Text Box 4736"/>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49" name="Text Box 4737"/>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50" name="Text Box 4738"/>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51" name="Text Box 4739"/>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52" name="Text Box 4740"/>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53" name="Text Box 4741"/>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54" name="Text Box 4742"/>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55" name="Text Box 4743"/>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56" name="Text Box 4744"/>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57" name="Text Box 4745"/>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58" name="Text Box 4746"/>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59" name="Text Box 4747"/>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60" name="Text Box 4748"/>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61" name="Text Box 4749"/>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62" name="Text Box 4750"/>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63" name="Text Box 4751"/>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64" name="Text Box 4752"/>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65" name="Text Box 4753"/>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66" name="Text Box 4754"/>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67" name="Text Box 4755"/>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68" name="Text Box 4756"/>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69" name="Text Box 4757"/>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70" name="Text Box 4758"/>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71" name="Text Box 4759"/>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72" name="Text Box 4760"/>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73" name="Text Box 4761"/>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74" name="Text Box 4762"/>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75" name="Text Box 4763"/>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76" name="Text Box 4764"/>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77" name="Text Box 4765"/>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78" name="Text Box 4766"/>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79" name="Text Box 4767"/>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80" name="Text Box 4768"/>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81" name="Text Box 4769"/>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82" name="Text Box 4770"/>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83" name="Text Box 4771"/>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84" name="Text Box 4772"/>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85" name="Text Box 4773"/>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61</xdr:row>
      <xdr:rowOff>0</xdr:rowOff>
    </xdr:from>
    <xdr:to>
      <xdr:col>11</xdr:col>
      <xdr:colOff>9525</xdr:colOff>
      <xdr:row>62</xdr:row>
      <xdr:rowOff>57150</xdr:rowOff>
    </xdr:to>
    <xdr:sp macro="" textlink="">
      <xdr:nvSpPr>
        <xdr:cNvPr id="30286" name="Text Box 4774"/>
        <xdr:cNvSpPr txBox="1">
          <a:spLocks noChangeArrowheads="1"/>
        </xdr:cNvSpPr>
      </xdr:nvSpPr>
      <xdr:spPr bwMode="auto">
        <a:xfrm>
          <a:off x="5362575" y="11287125"/>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87" name="Text Box 4775"/>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88" name="Text Box 4776"/>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89" name="Text Box 4777"/>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90" name="Text Box 4778"/>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91" name="Text Box 4779"/>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92" name="Text Box 4780"/>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93" name="Text Box 4781"/>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94" name="Text Box 4782"/>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95" name="Text Box 4783"/>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96" name="Text Box 4784"/>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97" name="Text Box 4785"/>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98" name="Text Box 4786"/>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299" name="Text Box 4787"/>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00" name="Text Box 4788"/>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01" name="Text Box 4789"/>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02" name="Text Box 4790"/>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03" name="Text Box 4791"/>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04" name="Text Box 4792"/>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05" name="Text Box 4793"/>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06" name="Text Box 4794"/>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07" name="Text Box 4795"/>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08" name="Text Box 4796"/>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09" name="Text Box 4797"/>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10" name="Text Box 4798"/>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11" name="Text Box 4799"/>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12" name="Text Box 4800"/>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13" name="Text Box 4801"/>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14" name="Text Box 4802"/>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15" name="Text Box 4803"/>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16" name="Text Box 4804"/>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17" name="Text Box 4805"/>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18" name="Text Box 4806"/>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19" name="Text Box 4807"/>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20" name="Text Box 4808"/>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21" name="Text Box 4809"/>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22" name="Text Box 4810"/>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23" name="Text Box 4811"/>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24" name="Text Box 4812"/>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25" name="Text Box 4813"/>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26" name="Text Box 4814"/>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27" name="Text Box 4815"/>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28" name="Text Box 4816"/>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29" name="Text Box 4817"/>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30" name="Text Box 4818"/>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31" name="Text Box 4819"/>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32" name="Text Box 4820"/>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33" name="Text Box 4821"/>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34" name="Text Box 4822"/>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35" name="Text Box 4823"/>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36" name="Text Box 4824"/>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37" name="Text Box 4825"/>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338" name="Text Box 4826"/>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339" name="Text Box 4827"/>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340" name="Text Box 4828"/>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341" name="Text Box 4829"/>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342" name="Text Box 4830"/>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343" name="Text Box 4831"/>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344" name="Text Box 4832"/>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345" name="Text Box 4833"/>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46" name="Text Box 4834"/>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47" name="Text Box 4835"/>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48" name="Text Box 4836"/>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49" name="Text Box 4837"/>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50" name="Text Box 4838"/>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51" name="Text Box 4839"/>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52" name="Text Box 4840"/>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53" name="Text Box 4841"/>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54" name="Text Box 4842"/>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55" name="Text Box 4843"/>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56" name="Text Box 4844"/>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57" name="Text Box 4845"/>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58" name="Text Box 4846"/>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59" name="Text Box 4847"/>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60" name="Text Box 4848"/>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61" name="Text Box 4849"/>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362" name="Text Box 4850"/>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363" name="Text Box 4851"/>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364" name="Text Box 4852"/>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365" name="Text Box 4853"/>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366" name="Text Box 4854"/>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367" name="Text Box 4855"/>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368" name="Text Box 4856"/>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369" name="Text Box 4857"/>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70" name="Text Box 4858"/>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71" name="Text Box 4859"/>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72" name="Text Box 4860"/>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73" name="Text Box 4861"/>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74" name="Text Box 4862"/>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75" name="Text Box 4863"/>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76" name="Text Box 4864"/>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77" name="Text Box 4865"/>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78" name="Text Box 4866"/>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79" name="Text Box 4867"/>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80" name="Text Box 4868"/>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81" name="Text Box 4869"/>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82" name="Text Box 4870"/>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83" name="Text Box 4871"/>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84" name="Text Box 4872"/>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85" name="Text Box 4873"/>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86" name="Text Box 4874"/>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87" name="Text Box 4875"/>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88" name="Text Box 4876"/>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89" name="Text Box 4877"/>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90" name="Text Box 4878"/>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91" name="Text Box 4879"/>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92" name="Text Box 4880"/>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93" name="Text Box 4881"/>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94" name="Text Box 4882"/>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95" name="Text Box 4883"/>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96" name="Text Box 4884"/>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97" name="Text Box 4885"/>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98" name="Text Box 4886"/>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399" name="Text Box 4887"/>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400" name="Text Box 4888"/>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401" name="Text Box 4889"/>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402" name="Text Box 4890"/>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403" name="Text Box 4891"/>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62</xdr:row>
      <xdr:rowOff>0</xdr:rowOff>
    </xdr:from>
    <xdr:to>
      <xdr:col>11</xdr:col>
      <xdr:colOff>9525</xdr:colOff>
      <xdr:row>63</xdr:row>
      <xdr:rowOff>57150</xdr:rowOff>
    </xdr:to>
    <xdr:sp macro="" textlink="">
      <xdr:nvSpPr>
        <xdr:cNvPr id="30404" name="Text Box 4892"/>
        <xdr:cNvSpPr txBox="1">
          <a:spLocks noChangeArrowheads="1"/>
        </xdr:cNvSpPr>
      </xdr:nvSpPr>
      <xdr:spPr bwMode="auto">
        <a:xfrm>
          <a:off x="5362575" y="11430000"/>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05" name="Text Box 4893"/>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06" name="Text Box 4894"/>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07" name="Text Box 4895"/>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08" name="Text Box 4896"/>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09" name="Text Box 4897"/>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10" name="Text Box 4898"/>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11" name="Text Box 4899"/>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12" name="Text Box 4900"/>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13" name="Text Box 4901"/>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14" name="Text Box 4902"/>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15" name="Text Box 4903"/>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16" name="Text Box 4904"/>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17" name="Text Box 4905"/>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18" name="Text Box 4906"/>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19" name="Text Box 4907"/>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20" name="Text Box 4908"/>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21" name="Text Box 4909"/>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22" name="Text Box 4910"/>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23" name="Text Box 4911"/>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24" name="Text Box 4912"/>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25" name="Text Box 4913"/>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26" name="Text Box 4914"/>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27" name="Text Box 4915"/>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28" name="Text Box 4916"/>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29" name="Text Box 4917"/>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30" name="Text Box 4918"/>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31" name="Text Box 4919"/>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32" name="Text Box 4920"/>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33" name="Text Box 4921"/>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34" name="Text Box 4922"/>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35" name="Text Box 4923"/>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36" name="Text Box 4924"/>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37" name="Text Box 4925"/>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38" name="Text Box 4926"/>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39" name="Text Box 4927"/>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40" name="Text Box 4928"/>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41" name="Text Box 4929"/>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42" name="Text Box 4930"/>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43" name="Text Box 4931"/>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44" name="Text Box 4932"/>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45" name="Text Box 4933"/>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46" name="Text Box 4934"/>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47" name="Text Box 4935"/>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48" name="Text Box 4936"/>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49" name="Text Box 4937"/>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50" name="Text Box 4938"/>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51" name="Text Box 4939"/>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52" name="Text Box 4940"/>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53" name="Text Box 4941"/>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54" name="Text Box 4942"/>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55" name="Text Box 4943"/>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456" name="Text Box 4944"/>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457" name="Text Box 4945"/>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458" name="Text Box 4946"/>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459" name="Text Box 4947"/>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460" name="Text Box 4948"/>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461" name="Text Box 4949"/>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462" name="Text Box 4950"/>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463" name="Text Box 4951"/>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64" name="Text Box 4952"/>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65" name="Text Box 4953"/>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66" name="Text Box 4954"/>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67" name="Text Box 4955"/>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68" name="Text Box 4956"/>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69" name="Text Box 4957"/>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70" name="Text Box 4958"/>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71" name="Text Box 4959"/>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72" name="Text Box 4960"/>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73" name="Text Box 4961"/>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74" name="Text Box 4962"/>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75" name="Text Box 4963"/>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76" name="Text Box 4964"/>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77" name="Text Box 4965"/>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78" name="Text Box 4966"/>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79" name="Text Box 4967"/>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480" name="Text Box 4968"/>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481" name="Text Box 4969"/>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482" name="Text Box 4970"/>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483" name="Text Box 4971"/>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484" name="Text Box 4972"/>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485" name="Text Box 4973"/>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486" name="Text Box 4974"/>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487" name="Text Box 4975"/>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88" name="Text Box 4976"/>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89" name="Text Box 4977"/>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90" name="Text Box 4978"/>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91" name="Text Box 4979"/>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92" name="Text Box 4980"/>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93" name="Text Box 4981"/>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94" name="Text Box 4982"/>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95" name="Text Box 4983"/>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96" name="Text Box 4984"/>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97" name="Text Box 4985"/>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98" name="Text Box 4986"/>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499" name="Text Box 4987"/>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500" name="Text Box 4988"/>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501" name="Text Box 4989"/>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502" name="Text Box 4990"/>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503" name="Text Box 4991"/>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504" name="Text Box 4992"/>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505" name="Text Box 4993"/>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506" name="Text Box 4994"/>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507" name="Text Box 4995"/>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508" name="Text Box 4996"/>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509" name="Text Box 4997"/>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510" name="Text Box 4998"/>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511" name="Text Box 4999"/>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512" name="Text Box 5000"/>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513" name="Text Box 5001"/>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514" name="Text Box 5002"/>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515" name="Text Box 5003"/>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516" name="Text Box 5004"/>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517" name="Text Box 5005"/>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518" name="Text Box 5006"/>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519" name="Text Box 5007"/>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520" name="Text Box 5008"/>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521" name="Text Box 5009"/>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63</xdr:row>
      <xdr:rowOff>0</xdr:rowOff>
    </xdr:from>
    <xdr:to>
      <xdr:col>11</xdr:col>
      <xdr:colOff>9525</xdr:colOff>
      <xdr:row>64</xdr:row>
      <xdr:rowOff>47625</xdr:rowOff>
    </xdr:to>
    <xdr:sp macro="" textlink="">
      <xdr:nvSpPr>
        <xdr:cNvPr id="30522" name="Text Box 5010"/>
        <xdr:cNvSpPr txBox="1">
          <a:spLocks noChangeArrowheads="1"/>
        </xdr:cNvSpPr>
      </xdr:nvSpPr>
      <xdr:spPr bwMode="auto">
        <a:xfrm>
          <a:off x="5362575" y="115728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23" name="Text Box 5011"/>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24" name="Text Box 5012"/>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25" name="Text Box 5013"/>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26" name="Text Box 5014"/>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27" name="Text Box 5015"/>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28" name="Text Box 5016"/>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29" name="Text Box 5017"/>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30" name="Text Box 5018"/>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31" name="Text Box 5019"/>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32" name="Text Box 5020"/>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33" name="Text Box 5021"/>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34" name="Text Box 5022"/>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35" name="Text Box 5023"/>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36" name="Text Box 5024"/>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37" name="Text Box 5025"/>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38" name="Text Box 5026"/>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39" name="Text Box 5027"/>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40" name="Text Box 5028"/>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41" name="Text Box 5029"/>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42" name="Text Box 5030"/>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43" name="Text Box 5031"/>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44" name="Text Box 5032"/>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45" name="Text Box 5033"/>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46" name="Text Box 5034"/>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47" name="Text Box 5035"/>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48" name="Text Box 5036"/>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49" name="Text Box 5037"/>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50" name="Text Box 5038"/>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51" name="Text Box 5039"/>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52" name="Text Box 5040"/>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53" name="Text Box 5041"/>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54" name="Text Box 5042"/>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55" name="Text Box 5043"/>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56" name="Text Box 5044"/>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57" name="Text Box 5045"/>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58" name="Text Box 5046"/>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59" name="Text Box 5047"/>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60" name="Text Box 5048"/>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61" name="Text Box 5049"/>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62" name="Text Box 5050"/>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63" name="Text Box 5051"/>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64" name="Text Box 5052"/>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65" name="Text Box 5053"/>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66" name="Text Box 5054"/>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67" name="Text Box 5055"/>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68" name="Text Box 5056"/>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69" name="Text Box 5057"/>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70" name="Text Box 5058"/>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71" name="Text Box 5059"/>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72" name="Text Box 5060"/>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73" name="Text Box 5061"/>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574" name="Text Box 5062"/>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575" name="Text Box 5063"/>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576" name="Text Box 5064"/>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577" name="Text Box 5065"/>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578" name="Text Box 5066"/>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579" name="Text Box 5067"/>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580" name="Text Box 5068"/>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581" name="Text Box 5069"/>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82" name="Text Box 5070"/>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83" name="Text Box 5071"/>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84" name="Text Box 5072"/>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85" name="Text Box 5073"/>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86" name="Text Box 5074"/>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87" name="Text Box 5075"/>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88" name="Text Box 5076"/>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89" name="Text Box 5077"/>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90" name="Text Box 5078"/>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91" name="Text Box 5079"/>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92" name="Text Box 5080"/>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93" name="Text Box 5081"/>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94" name="Text Box 5082"/>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95" name="Text Box 5083"/>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96" name="Text Box 5084"/>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597" name="Text Box 5085"/>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598" name="Text Box 5086"/>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599" name="Text Box 5087"/>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00" name="Text Box 5088"/>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01" name="Text Box 5089"/>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02" name="Text Box 5090"/>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03" name="Text Box 5091"/>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04" name="Text Box 5092"/>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05" name="Text Box 5093"/>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06" name="Text Box 5094"/>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07" name="Text Box 5095"/>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08" name="Text Box 5096"/>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09" name="Text Box 5097"/>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10" name="Text Box 5098"/>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11" name="Text Box 5099"/>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12" name="Text Box 5100"/>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13" name="Text Box 5101"/>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14" name="Text Box 5102"/>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15" name="Text Box 5103"/>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16" name="Text Box 5104"/>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17" name="Text Box 5105"/>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18" name="Text Box 5106"/>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19" name="Text Box 5107"/>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20" name="Text Box 5108"/>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21" name="Text Box 5109"/>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22" name="Text Box 5110"/>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23" name="Text Box 5111"/>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24" name="Text Box 5112"/>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25" name="Text Box 5113"/>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26" name="Text Box 5114"/>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27" name="Text Box 5115"/>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28" name="Text Box 5116"/>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29" name="Text Box 5117"/>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30" name="Text Box 5118"/>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31" name="Text Box 5119"/>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32" name="Text Box 5120"/>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33" name="Text Box 5121"/>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34" name="Text Box 5122"/>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35" name="Text Box 5123"/>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36" name="Text Box 5124"/>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37" name="Text Box 5125"/>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38" name="Text Box 5126"/>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39" name="Text Box 5127"/>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64</xdr:row>
      <xdr:rowOff>0</xdr:rowOff>
    </xdr:from>
    <xdr:to>
      <xdr:col>11</xdr:col>
      <xdr:colOff>9525</xdr:colOff>
      <xdr:row>65</xdr:row>
      <xdr:rowOff>57150</xdr:rowOff>
    </xdr:to>
    <xdr:sp macro="" textlink="">
      <xdr:nvSpPr>
        <xdr:cNvPr id="30640" name="Text Box 5128"/>
        <xdr:cNvSpPr txBox="1">
          <a:spLocks noChangeArrowheads="1"/>
        </xdr:cNvSpPr>
      </xdr:nvSpPr>
      <xdr:spPr bwMode="auto">
        <a:xfrm>
          <a:off x="5362575" y="11725275"/>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41" name="Text Box 5129"/>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42" name="Text Box 5130"/>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43" name="Text Box 5131"/>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44" name="Text Box 5132"/>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45" name="Text Box 5133"/>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46" name="Text Box 5134"/>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47" name="Text Box 5135"/>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48" name="Text Box 5136"/>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49" name="Text Box 5137"/>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50" name="Text Box 5138"/>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51" name="Text Box 5139"/>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52" name="Text Box 5140"/>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53" name="Text Box 5141"/>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54" name="Text Box 5142"/>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55" name="Text Box 5143"/>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56" name="Text Box 5144"/>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57" name="Text Box 5145"/>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58" name="Text Box 5146"/>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59" name="Text Box 5147"/>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60" name="Text Box 5148"/>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61" name="Text Box 5149"/>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62" name="Text Box 5150"/>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63" name="Text Box 5151"/>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64" name="Text Box 5152"/>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65" name="Text Box 5153"/>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66" name="Text Box 5154"/>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67" name="Text Box 5155"/>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68" name="Text Box 5156"/>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69" name="Text Box 5157"/>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70" name="Text Box 5158"/>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71" name="Text Box 5159"/>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72" name="Text Box 5160"/>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73" name="Text Box 5161"/>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74" name="Text Box 5162"/>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75" name="Text Box 5163"/>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76" name="Text Box 5164"/>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77" name="Text Box 5165"/>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78" name="Text Box 5166"/>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79" name="Text Box 5167"/>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80" name="Text Box 5168"/>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81" name="Text Box 5169"/>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82" name="Text Box 5170"/>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83" name="Text Box 5171"/>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84" name="Text Box 5172"/>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85" name="Text Box 5173"/>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86" name="Text Box 5174"/>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87" name="Text Box 5175"/>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88" name="Text Box 5176"/>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89" name="Text Box 5177"/>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90" name="Text Box 5178"/>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691" name="Text Box 5179"/>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692" name="Text Box 5180"/>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693" name="Text Box 5181"/>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694" name="Text Box 5182"/>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695" name="Text Box 5183"/>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696" name="Text Box 5184"/>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697" name="Text Box 5185"/>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698" name="Text Box 5186"/>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699" name="Text Box 5187"/>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00" name="Text Box 5188"/>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01" name="Text Box 5189"/>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02" name="Text Box 5190"/>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03" name="Text Box 5191"/>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04" name="Text Box 5192"/>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05" name="Text Box 5193"/>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06" name="Text Box 5194"/>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07" name="Text Box 5195"/>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08" name="Text Box 5196"/>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09" name="Text Box 5197"/>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10" name="Text Box 5198"/>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11" name="Text Box 5199"/>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12" name="Text Box 5200"/>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13" name="Text Box 5201"/>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14" name="Text Box 5202"/>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15" name="Text Box 5203"/>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16" name="Text Box 5204"/>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17" name="Text Box 5205"/>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18" name="Text Box 5206"/>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19" name="Text Box 5207"/>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20" name="Text Box 5208"/>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21" name="Text Box 5209"/>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22" name="Text Box 5210"/>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23" name="Text Box 5211"/>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24" name="Text Box 5212"/>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25" name="Text Box 5213"/>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26" name="Text Box 5214"/>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27" name="Text Box 5215"/>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28" name="Text Box 5216"/>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29" name="Text Box 5217"/>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30" name="Text Box 5218"/>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31" name="Text Box 5219"/>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32" name="Text Box 5220"/>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33" name="Text Box 5221"/>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34" name="Text Box 5222"/>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35" name="Text Box 5223"/>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36" name="Text Box 5224"/>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37" name="Text Box 5225"/>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38" name="Text Box 5226"/>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39" name="Text Box 5227"/>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40" name="Text Box 5228"/>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41" name="Text Box 5229"/>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42" name="Text Box 5230"/>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43" name="Text Box 5231"/>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44" name="Text Box 5232"/>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45" name="Text Box 5233"/>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46" name="Text Box 5234"/>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47" name="Text Box 5235"/>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48" name="Text Box 5236"/>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49" name="Text Box 5237"/>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50" name="Text Box 5238"/>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51" name="Text Box 5239"/>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52" name="Text Box 5240"/>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53" name="Text Box 5241"/>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54" name="Text Box 5242"/>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55" name="Text Box 5243"/>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56" name="Text Box 5244"/>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57" name="Text Box 5245"/>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65</xdr:row>
      <xdr:rowOff>0</xdr:rowOff>
    </xdr:from>
    <xdr:to>
      <xdr:col>11</xdr:col>
      <xdr:colOff>9525</xdr:colOff>
      <xdr:row>66</xdr:row>
      <xdr:rowOff>57150</xdr:rowOff>
    </xdr:to>
    <xdr:sp macro="" textlink="">
      <xdr:nvSpPr>
        <xdr:cNvPr id="30758" name="Text Box 5246"/>
        <xdr:cNvSpPr txBox="1">
          <a:spLocks noChangeArrowheads="1"/>
        </xdr:cNvSpPr>
      </xdr:nvSpPr>
      <xdr:spPr bwMode="auto">
        <a:xfrm>
          <a:off x="5362575" y="11868150"/>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59" name="Text Box 5247"/>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60" name="Text Box 5248"/>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61" name="Text Box 5249"/>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62" name="Text Box 5250"/>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63" name="Text Box 5251"/>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64" name="Text Box 5252"/>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65" name="Text Box 5253"/>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66" name="Text Box 5254"/>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67" name="Text Box 5255"/>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68" name="Text Box 5256"/>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69" name="Text Box 5257"/>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70" name="Text Box 5258"/>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71" name="Text Box 5259"/>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72" name="Text Box 5260"/>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73" name="Text Box 5261"/>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74" name="Text Box 5262"/>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75" name="Text Box 5263"/>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76" name="Text Box 5264"/>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77" name="Text Box 5265"/>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78" name="Text Box 5266"/>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79" name="Text Box 5267"/>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80" name="Text Box 5268"/>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81" name="Text Box 5269"/>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82" name="Text Box 5270"/>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83" name="Text Box 5271"/>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84" name="Text Box 5272"/>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85" name="Text Box 5273"/>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86" name="Text Box 5274"/>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87" name="Text Box 5275"/>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88" name="Text Box 5276"/>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89" name="Text Box 5277"/>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90" name="Text Box 5278"/>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91" name="Text Box 5279"/>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92" name="Text Box 5280"/>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93" name="Text Box 5281"/>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94" name="Text Box 5282"/>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95" name="Text Box 5283"/>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96" name="Text Box 5284"/>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97" name="Text Box 5285"/>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98" name="Text Box 5286"/>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799" name="Text Box 5287"/>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00" name="Text Box 5288"/>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01" name="Text Box 5289"/>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02" name="Text Box 5290"/>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03" name="Text Box 5291"/>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04" name="Text Box 5292"/>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05" name="Text Box 5293"/>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06" name="Text Box 5294"/>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07" name="Text Box 5295"/>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08" name="Text Box 5296"/>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09" name="Text Box 5297"/>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10" name="Text Box 5298"/>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11" name="Text Box 5299"/>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12" name="Text Box 5300"/>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13" name="Text Box 5301"/>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14" name="Text Box 5302"/>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15" name="Text Box 5303"/>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16" name="Text Box 5304"/>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17" name="Text Box 5305"/>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18" name="Text Box 5306"/>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19" name="Text Box 5307"/>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20" name="Text Box 5308"/>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21" name="Text Box 5309"/>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22" name="Text Box 5310"/>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23" name="Text Box 5311"/>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24" name="Text Box 5312"/>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25" name="Text Box 5313"/>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26" name="Text Box 5314"/>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27" name="Text Box 5315"/>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28" name="Text Box 5316"/>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29" name="Text Box 5317"/>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30" name="Text Box 5318"/>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31" name="Text Box 5319"/>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32" name="Text Box 5320"/>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33" name="Text Box 5321"/>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34" name="Text Box 5322"/>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35" name="Text Box 5323"/>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36" name="Text Box 5324"/>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37" name="Text Box 5325"/>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38" name="Text Box 5326"/>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39" name="Text Box 5327"/>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40" name="Text Box 5328"/>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41" name="Text Box 5329"/>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42" name="Text Box 5330"/>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43" name="Text Box 5331"/>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44" name="Text Box 5332"/>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45" name="Text Box 5333"/>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46" name="Text Box 5334"/>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47" name="Text Box 5335"/>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48" name="Text Box 5336"/>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49" name="Text Box 5337"/>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50" name="Text Box 5338"/>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51" name="Text Box 5339"/>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52" name="Text Box 5340"/>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53" name="Text Box 5341"/>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54" name="Text Box 5342"/>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55" name="Text Box 5343"/>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56" name="Text Box 5344"/>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57" name="Text Box 5345"/>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58" name="Text Box 5346"/>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59" name="Text Box 5347"/>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60" name="Text Box 5348"/>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61" name="Text Box 5349"/>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62" name="Text Box 5350"/>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63" name="Text Box 5351"/>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64" name="Text Box 5352"/>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65" name="Text Box 5353"/>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66" name="Text Box 5354"/>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67" name="Text Box 5355"/>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68" name="Text Box 5356"/>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69" name="Text Box 5357"/>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70" name="Text Box 5358"/>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71" name="Text Box 5359"/>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72" name="Text Box 5360"/>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73" name="Text Box 5361"/>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74" name="Text Box 5362"/>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75" name="Text Box 5363"/>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66</xdr:row>
      <xdr:rowOff>0</xdr:rowOff>
    </xdr:from>
    <xdr:to>
      <xdr:col>11</xdr:col>
      <xdr:colOff>9525</xdr:colOff>
      <xdr:row>67</xdr:row>
      <xdr:rowOff>57150</xdr:rowOff>
    </xdr:to>
    <xdr:sp macro="" textlink="">
      <xdr:nvSpPr>
        <xdr:cNvPr id="30876" name="Text Box 5364"/>
        <xdr:cNvSpPr txBox="1">
          <a:spLocks noChangeArrowheads="1"/>
        </xdr:cNvSpPr>
      </xdr:nvSpPr>
      <xdr:spPr bwMode="auto">
        <a:xfrm>
          <a:off x="5362575" y="12011025"/>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77" name="Text Box 5365"/>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78" name="Text Box 5366"/>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79" name="Text Box 5367"/>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80" name="Text Box 5368"/>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81" name="Text Box 5369"/>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82" name="Text Box 5370"/>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83" name="Text Box 5371"/>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84" name="Text Box 5372"/>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85" name="Text Box 5373"/>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86" name="Text Box 5374"/>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87" name="Text Box 5375"/>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88" name="Text Box 5376"/>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89" name="Text Box 5377"/>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90" name="Text Box 5378"/>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91" name="Text Box 5379"/>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92" name="Text Box 5380"/>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93" name="Text Box 5381"/>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94" name="Text Box 5382"/>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95" name="Text Box 5383"/>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96" name="Text Box 5384"/>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97" name="Text Box 5385"/>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98" name="Text Box 5386"/>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899" name="Text Box 5387"/>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00" name="Text Box 5388"/>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01" name="Text Box 5389"/>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02" name="Text Box 5390"/>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03" name="Text Box 5391"/>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04" name="Text Box 5392"/>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05" name="Text Box 5393"/>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06" name="Text Box 5394"/>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07" name="Text Box 5395"/>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08" name="Text Box 5396"/>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09" name="Text Box 5397"/>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10" name="Text Box 5398"/>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11" name="Text Box 5399"/>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12" name="Text Box 5400"/>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13" name="Text Box 5401"/>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14" name="Text Box 5402"/>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15" name="Text Box 5403"/>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16" name="Text Box 5404"/>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17" name="Text Box 5405"/>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18" name="Text Box 5406"/>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19" name="Text Box 5407"/>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20" name="Text Box 5408"/>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21" name="Text Box 5409"/>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22" name="Text Box 5410"/>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23" name="Text Box 5411"/>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24" name="Text Box 5412"/>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25" name="Text Box 5413"/>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26" name="Text Box 5414"/>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27" name="Text Box 5415"/>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0928" name="Text Box 5416"/>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0929" name="Text Box 5417"/>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0930" name="Text Box 5418"/>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0931" name="Text Box 5419"/>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0932" name="Text Box 5420"/>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0933" name="Text Box 5421"/>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0934" name="Text Box 5422"/>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0935" name="Text Box 5423"/>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36" name="Text Box 5424"/>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37" name="Text Box 5425"/>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38" name="Text Box 5426"/>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39" name="Text Box 5427"/>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40" name="Text Box 5428"/>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41" name="Text Box 5429"/>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42" name="Text Box 5430"/>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43" name="Text Box 5431"/>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44" name="Text Box 5432"/>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45" name="Text Box 5433"/>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46" name="Text Box 5434"/>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47" name="Text Box 5435"/>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48" name="Text Box 5436"/>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49" name="Text Box 5437"/>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50" name="Text Box 5438"/>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51" name="Text Box 5439"/>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0952" name="Text Box 5440"/>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0953" name="Text Box 5441"/>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0954" name="Text Box 5442"/>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0955" name="Text Box 5443"/>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0956" name="Text Box 5444"/>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0957" name="Text Box 5445"/>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0958" name="Text Box 5446"/>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0959" name="Text Box 5447"/>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60" name="Text Box 5448"/>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61" name="Text Box 5449"/>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62" name="Text Box 5450"/>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63" name="Text Box 5451"/>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64" name="Text Box 5452"/>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65" name="Text Box 5453"/>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66" name="Text Box 5454"/>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67" name="Text Box 5455"/>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68" name="Text Box 5456"/>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69" name="Text Box 5457"/>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70" name="Text Box 5458"/>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71" name="Text Box 5459"/>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72" name="Text Box 5460"/>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73" name="Text Box 5461"/>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74" name="Text Box 5462"/>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75" name="Text Box 5463"/>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76" name="Text Box 5464"/>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77" name="Text Box 5465"/>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78" name="Text Box 5466"/>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79" name="Text Box 5467"/>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80" name="Text Box 5468"/>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81" name="Text Box 5469"/>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82" name="Text Box 5470"/>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83" name="Text Box 5471"/>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84" name="Text Box 5472"/>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85" name="Text Box 5473"/>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86" name="Text Box 5474"/>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87" name="Text Box 5475"/>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88" name="Text Box 5476"/>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89" name="Text Box 5477"/>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90" name="Text Box 5478"/>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91" name="Text Box 5479"/>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92" name="Text Box 5480"/>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93" name="Text Box 5481"/>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0994" name="Text Box 5482"/>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5</xdr:col>
      <xdr:colOff>180975</xdr:colOff>
      <xdr:row>69</xdr:row>
      <xdr:rowOff>0</xdr:rowOff>
    </xdr:from>
    <xdr:to>
      <xdr:col>5</xdr:col>
      <xdr:colOff>257175</xdr:colOff>
      <xdr:row>70</xdr:row>
      <xdr:rowOff>28575</xdr:rowOff>
    </xdr:to>
    <xdr:sp macro="" textlink="">
      <xdr:nvSpPr>
        <xdr:cNvPr id="30995" name="Text Box 5483"/>
        <xdr:cNvSpPr txBox="1">
          <a:spLocks noChangeArrowheads="1"/>
        </xdr:cNvSpPr>
      </xdr:nvSpPr>
      <xdr:spPr bwMode="auto">
        <a:xfrm>
          <a:off x="3067050" y="12439650"/>
          <a:ext cx="76200" cy="200025"/>
        </a:xfrm>
        <a:prstGeom prst="rect">
          <a:avLst/>
        </a:prstGeom>
        <a:noFill/>
        <a:ln w="9525">
          <a:noFill/>
          <a:miter lim="800000"/>
          <a:headEnd/>
          <a:tailEnd/>
        </a:ln>
      </xdr:spPr>
    </xdr:sp>
    <xdr:clientData/>
  </xdr:twoCellAnchor>
  <xdr:twoCellAnchor editAs="oneCell">
    <xdr:from>
      <xdr:col>5</xdr:col>
      <xdr:colOff>180975</xdr:colOff>
      <xdr:row>69</xdr:row>
      <xdr:rowOff>0</xdr:rowOff>
    </xdr:from>
    <xdr:to>
      <xdr:col>5</xdr:col>
      <xdr:colOff>257175</xdr:colOff>
      <xdr:row>70</xdr:row>
      <xdr:rowOff>28575</xdr:rowOff>
    </xdr:to>
    <xdr:sp macro="" textlink="">
      <xdr:nvSpPr>
        <xdr:cNvPr id="30996" name="Text Box 5484"/>
        <xdr:cNvSpPr txBox="1">
          <a:spLocks noChangeArrowheads="1"/>
        </xdr:cNvSpPr>
      </xdr:nvSpPr>
      <xdr:spPr bwMode="auto">
        <a:xfrm>
          <a:off x="3067050" y="12439650"/>
          <a:ext cx="76200" cy="200025"/>
        </a:xfrm>
        <a:prstGeom prst="rect">
          <a:avLst/>
        </a:prstGeom>
        <a:noFill/>
        <a:ln w="9525">
          <a:noFill/>
          <a:miter lim="800000"/>
          <a:headEnd/>
          <a:tailEnd/>
        </a:ln>
      </xdr:spPr>
    </xdr:sp>
    <xdr:clientData/>
  </xdr:twoCellAnchor>
  <xdr:twoCellAnchor editAs="oneCell">
    <xdr:from>
      <xdr:col>5</xdr:col>
      <xdr:colOff>180975</xdr:colOff>
      <xdr:row>69</xdr:row>
      <xdr:rowOff>0</xdr:rowOff>
    </xdr:from>
    <xdr:to>
      <xdr:col>5</xdr:col>
      <xdr:colOff>257175</xdr:colOff>
      <xdr:row>70</xdr:row>
      <xdr:rowOff>28575</xdr:rowOff>
    </xdr:to>
    <xdr:sp macro="" textlink="">
      <xdr:nvSpPr>
        <xdr:cNvPr id="30997" name="Text Box 5485"/>
        <xdr:cNvSpPr txBox="1">
          <a:spLocks noChangeArrowheads="1"/>
        </xdr:cNvSpPr>
      </xdr:nvSpPr>
      <xdr:spPr bwMode="auto">
        <a:xfrm>
          <a:off x="3067050" y="12439650"/>
          <a:ext cx="76200" cy="200025"/>
        </a:xfrm>
        <a:prstGeom prst="rect">
          <a:avLst/>
        </a:prstGeom>
        <a:noFill/>
        <a:ln w="9525">
          <a:noFill/>
          <a:miter lim="800000"/>
          <a:headEnd/>
          <a:tailEnd/>
        </a:ln>
      </xdr:spPr>
    </xdr:sp>
    <xdr:clientData/>
  </xdr:twoCellAnchor>
  <xdr:twoCellAnchor editAs="oneCell">
    <xdr:from>
      <xdr:col>5</xdr:col>
      <xdr:colOff>180975</xdr:colOff>
      <xdr:row>69</xdr:row>
      <xdr:rowOff>0</xdr:rowOff>
    </xdr:from>
    <xdr:to>
      <xdr:col>5</xdr:col>
      <xdr:colOff>257175</xdr:colOff>
      <xdr:row>70</xdr:row>
      <xdr:rowOff>28575</xdr:rowOff>
    </xdr:to>
    <xdr:sp macro="" textlink="">
      <xdr:nvSpPr>
        <xdr:cNvPr id="30998" name="Text Box 5486"/>
        <xdr:cNvSpPr txBox="1">
          <a:spLocks noChangeArrowheads="1"/>
        </xdr:cNvSpPr>
      </xdr:nvSpPr>
      <xdr:spPr bwMode="auto">
        <a:xfrm>
          <a:off x="3067050" y="12439650"/>
          <a:ext cx="76200" cy="200025"/>
        </a:xfrm>
        <a:prstGeom prst="rect">
          <a:avLst/>
        </a:prstGeom>
        <a:noFill/>
        <a:ln w="9525">
          <a:noFill/>
          <a:miter lim="800000"/>
          <a:headEnd/>
          <a:tailEnd/>
        </a:ln>
      </xdr:spPr>
    </xdr:sp>
    <xdr:clientData/>
  </xdr:twoCellAnchor>
  <xdr:twoCellAnchor editAs="oneCell">
    <xdr:from>
      <xdr:col>5</xdr:col>
      <xdr:colOff>180975</xdr:colOff>
      <xdr:row>69</xdr:row>
      <xdr:rowOff>0</xdr:rowOff>
    </xdr:from>
    <xdr:to>
      <xdr:col>5</xdr:col>
      <xdr:colOff>257175</xdr:colOff>
      <xdr:row>70</xdr:row>
      <xdr:rowOff>28575</xdr:rowOff>
    </xdr:to>
    <xdr:sp macro="" textlink="">
      <xdr:nvSpPr>
        <xdr:cNvPr id="30999" name="Text Box 5487"/>
        <xdr:cNvSpPr txBox="1">
          <a:spLocks noChangeArrowheads="1"/>
        </xdr:cNvSpPr>
      </xdr:nvSpPr>
      <xdr:spPr bwMode="auto">
        <a:xfrm>
          <a:off x="3067050" y="12439650"/>
          <a:ext cx="76200" cy="200025"/>
        </a:xfrm>
        <a:prstGeom prst="rect">
          <a:avLst/>
        </a:prstGeom>
        <a:noFill/>
        <a:ln w="9525">
          <a:noFill/>
          <a:miter lim="800000"/>
          <a:headEnd/>
          <a:tailEnd/>
        </a:ln>
      </xdr:spPr>
    </xdr:sp>
    <xdr:clientData/>
  </xdr:twoCellAnchor>
  <xdr:twoCellAnchor editAs="oneCell">
    <xdr:from>
      <xdr:col>5</xdr:col>
      <xdr:colOff>180975</xdr:colOff>
      <xdr:row>69</xdr:row>
      <xdr:rowOff>0</xdr:rowOff>
    </xdr:from>
    <xdr:to>
      <xdr:col>5</xdr:col>
      <xdr:colOff>257175</xdr:colOff>
      <xdr:row>70</xdr:row>
      <xdr:rowOff>28575</xdr:rowOff>
    </xdr:to>
    <xdr:sp macro="" textlink="">
      <xdr:nvSpPr>
        <xdr:cNvPr id="31000" name="Text Box 5488"/>
        <xdr:cNvSpPr txBox="1">
          <a:spLocks noChangeArrowheads="1"/>
        </xdr:cNvSpPr>
      </xdr:nvSpPr>
      <xdr:spPr bwMode="auto">
        <a:xfrm>
          <a:off x="3067050" y="12439650"/>
          <a:ext cx="76200" cy="200025"/>
        </a:xfrm>
        <a:prstGeom prst="rect">
          <a:avLst/>
        </a:prstGeom>
        <a:noFill/>
        <a:ln w="9525">
          <a:noFill/>
          <a:miter lim="800000"/>
          <a:headEnd/>
          <a:tailEnd/>
        </a:ln>
      </xdr:spPr>
    </xdr:sp>
    <xdr:clientData/>
  </xdr:twoCellAnchor>
  <xdr:twoCellAnchor editAs="oneCell">
    <xdr:from>
      <xdr:col>5</xdr:col>
      <xdr:colOff>180975</xdr:colOff>
      <xdr:row>69</xdr:row>
      <xdr:rowOff>0</xdr:rowOff>
    </xdr:from>
    <xdr:to>
      <xdr:col>5</xdr:col>
      <xdr:colOff>257175</xdr:colOff>
      <xdr:row>70</xdr:row>
      <xdr:rowOff>28575</xdr:rowOff>
    </xdr:to>
    <xdr:sp macro="" textlink="">
      <xdr:nvSpPr>
        <xdr:cNvPr id="31001" name="Text Box 5489"/>
        <xdr:cNvSpPr txBox="1">
          <a:spLocks noChangeArrowheads="1"/>
        </xdr:cNvSpPr>
      </xdr:nvSpPr>
      <xdr:spPr bwMode="auto">
        <a:xfrm>
          <a:off x="3067050" y="12439650"/>
          <a:ext cx="76200" cy="200025"/>
        </a:xfrm>
        <a:prstGeom prst="rect">
          <a:avLst/>
        </a:prstGeom>
        <a:noFill/>
        <a:ln w="9525">
          <a:noFill/>
          <a:miter lim="800000"/>
          <a:headEnd/>
          <a:tailEnd/>
        </a:ln>
      </xdr:spPr>
    </xdr:sp>
    <xdr:clientData/>
  </xdr:twoCellAnchor>
  <xdr:twoCellAnchor editAs="oneCell">
    <xdr:from>
      <xdr:col>5</xdr:col>
      <xdr:colOff>180975</xdr:colOff>
      <xdr:row>69</xdr:row>
      <xdr:rowOff>0</xdr:rowOff>
    </xdr:from>
    <xdr:to>
      <xdr:col>5</xdr:col>
      <xdr:colOff>257175</xdr:colOff>
      <xdr:row>70</xdr:row>
      <xdr:rowOff>28575</xdr:rowOff>
    </xdr:to>
    <xdr:sp macro="" textlink="">
      <xdr:nvSpPr>
        <xdr:cNvPr id="31002" name="Text Box 5490"/>
        <xdr:cNvSpPr txBox="1">
          <a:spLocks noChangeArrowheads="1"/>
        </xdr:cNvSpPr>
      </xdr:nvSpPr>
      <xdr:spPr bwMode="auto">
        <a:xfrm>
          <a:off x="3067050" y="1243965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03" name="Text Box 5491"/>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04" name="Text Box 5492"/>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05" name="Text Box 5493"/>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06" name="Text Box 5494"/>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07" name="Text Box 5495"/>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08" name="Text Box 5496"/>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09" name="Text Box 5497"/>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10" name="Text Box 5498"/>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69</xdr:row>
      <xdr:rowOff>0</xdr:rowOff>
    </xdr:from>
    <xdr:to>
      <xdr:col>5</xdr:col>
      <xdr:colOff>257175</xdr:colOff>
      <xdr:row>70</xdr:row>
      <xdr:rowOff>28575</xdr:rowOff>
    </xdr:to>
    <xdr:sp macro="" textlink="">
      <xdr:nvSpPr>
        <xdr:cNvPr id="31011" name="Text Box 5499"/>
        <xdr:cNvSpPr txBox="1">
          <a:spLocks noChangeArrowheads="1"/>
        </xdr:cNvSpPr>
      </xdr:nvSpPr>
      <xdr:spPr bwMode="auto">
        <a:xfrm>
          <a:off x="3067050" y="12439650"/>
          <a:ext cx="76200" cy="200025"/>
        </a:xfrm>
        <a:prstGeom prst="rect">
          <a:avLst/>
        </a:prstGeom>
        <a:noFill/>
        <a:ln w="9525">
          <a:noFill/>
          <a:miter lim="800000"/>
          <a:headEnd/>
          <a:tailEnd/>
        </a:ln>
      </xdr:spPr>
    </xdr:sp>
    <xdr:clientData/>
  </xdr:twoCellAnchor>
  <xdr:twoCellAnchor editAs="oneCell">
    <xdr:from>
      <xdr:col>5</xdr:col>
      <xdr:colOff>180975</xdr:colOff>
      <xdr:row>69</xdr:row>
      <xdr:rowOff>0</xdr:rowOff>
    </xdr:from>
    <xdr:to>
      <xdr:col>5</xdr:col>
      <xdr:colOff>257175</xdr:colOff>
      <xdr:row>70</xdr:row>
      <xdr:rowOff>28575</xdr:rowOff>
    </xdr:to>
    <xdr:sp macro="" textlink="">
      <xdr:nvSpPr>
        <xdr:cNvPr id="31012" name="Text Box 5500"/>
        <xdr:cNvSpPr txBox="1">
          <a:spLocks noChangeArrowheads="1"/>
        </xdr:cNvSpPr>
      </xdr:nvSpPr>
      <xdr:spPr bwMode="auto">
        <a:xfrm>
          <a:off x="3067050" y="12439650"/>
          <a:ext cx="76200" cy="200025"/>
        </a:xfrm>
        <a:prstGeom prst="rect">
          <a:avLst/>
        </a:prstGeom>
        <a:noFill/>
        <a:ln w="9525">
          <a:noFill/>
          <a:miter lim="800000"/>
          <a:headEnd/>
          <a:tailEnd/>
        </a:ln>
      </xdr:spPr>
    </xdr:sp>
    <xdr:clientData/>
  </xdr:twoCellAnchor>
  <xdr:twoCellAnchor editAs="oneCell">
    <xdr:from>
      <xdr:col>5</xdr:col>
      <xdr:colOff>180975</xdr:colOff>
      <xdr:row>69</xdr:row>
      <xdr:rowOff>0</xdr:rowOff>
    </xdr:from>
    <xdr:to>
      <xdr:col>5</xdr:col>
      <xdr:colOff>257175</xdr:colOff>
      <xdr:row>70</xdr:row>
      <xdr:rowOff>28575</xdr:rowOff>
    </xdr:to>
    <xdr:sp macro="" textlink="">
      <xdr:nvSpPr>
        <xdr:cNvPr id="31013" name="Text Box 5501"/>
        <xdr:cNvSpPr txBox="1">
          <a:spLocks noChangeArrowheads="1"/>
        </xdr:cNvSpPr>
      </xdr:nvSpPr>
      <xdr:spPr bwMode="auto">
        <a:xfrm>
          <a:off x="3067050" y="12439650"/>
          <a:ext cx="76200" cy="200025"/>
        </a:xfrm>
        <a:prstGeom prst="rect">
          <a:avLst/>
        </a:prstGeom>
        <a:noFill/>
        <a:ln w="9525">
          <a:noFill/>
          <a:miter lim="800000"/>
          <a:headEnd/>
          <a:tailEnd/>
        </a:ln>
      </xdr:spPr>
    </xdr:sp>
    <xdr:clientData/>
  </xdr:twoCellAnchor>
  <xdr:twoCellAnchor editAs="oneCell">
    <xdr:from>
      <xdr:col>5</xdr:col>
      <xdr:colOff>180975</xdr:colOff>
      <xdr:row>69</xdr:row>
      <xdr:rowOff>0</xdr:rowOff>
    </xdr:from>
    <xdr:to>
      <xdr:col>5</xdr:col>
      <xdr:colOff>257175</xdr:colOff>
      <xdr:row>70</xdr:row>
      <xdr:rowOff>28575</xdr:rowOff>
    </xdr:to>
    <xdr:sp macro="" textlink="">
      <xdr:nvSpPr>
        <xdr:cNvPr id="31014" name="Text Box 5502"/>
        <xdr:cNvSpPr txBox="1">
          <a:spLocks noChangeArrowheads="1"/>
        </xdr:cNvSpPr>
      </xdr:nvSpPr>
      <xdr:spPr bwMode="auto">
        <a:xfrm>
          <a:off x="3067050" y="12439650"/>
          <a:ext cx="76200" cy="200025"/>
        </a:xfrm>
        <a:prstGeom prst="rect">
          <a:avLst/>
        </a:prstGeom>
        <a:noFill/>
        <a:ln w="9525">
          <a:noFill/>
          <a:miter lim="800000"/>
          <a:headEnd/>
          <a:tailEnd/>
        </a:ln>
      </xdr:spPr>
    </xdr:sp>
    <xdr:clientData/>
  </xdr:twoCellAnchor>
  <xdr:twoCellAnchor editAs="oneCell">
    <xdr:from>
      <xdr:col>5</xdr:col>
      <xdr:colOff>180975</xdr:colOff>
      <xdr:row>69</xdr:row>
      <xdr:rowOff>0</xdr:rowOff>
    </xdr:from>
    <xdr:to>
      <xdr:col>5</xdr:col>
      <xdr:colOff>257175</xdr:colOff>
      <xdr:row>70</xdr:row>
      <xdr:rowOff>28575</xdr:rowOff>
    </xdr:to>
    <xdr:sp macro="" textlink="">
      <xdr:nvSpPr>
        <xdr:cNvPr id="31015" name="Text Box 5503"/>
        <xdr:cNvSpPr txBox="1">
          <a:spLocks noChangeArrowheads="1"/>
        </xdr:cNvSpPr>
      </xdr:nvSpPr>
      <xdr:spPr bwMode="auto">
        <a:xfrm>
          <a:off x="3067050" y="12439650"/>
          <a:ext cx="76200" cy="200025"/>
        </a:xfrm>
        <a:prstGeom prst="rect">
          <a:avLst/>
        </a:prstGeom>
        <a:noFill/>
        <a:ln w="9525">
          <a:noFill/>
          <a:miter lim="800000"/>
          <a:headEnd/>
          <a:tailEnd/>
        </a:ln>
      </xdr:spPr>
    </xdr:sp>
    <xdr:clientData/>
  </xdr:twoCellAnchor>
  <xdr:twoCellAnchor editAs="oneCell">
    <xdr:from>
      <xdr:col>5</xdr:col>
      <xdr:colOff>180975</xdr:colOff>
      <xdr:row>69</xdr:row>
      <xdr:rowOff>0</xdr:rowOff>
    </xdr:from>
    <xdr:to>
      <xdr:col>5</xdr:col>
      <xdr:colOff>257175</xdr:colOff>
      <xdr:row>70</xdr:row>
      <xdr:rowOff>28575</xdr:rowOff>
    </xdr:to>
    <xdr:sp macro="" textlink="">
      <xdr:nvSpPr>
        <xdr:cNvPr id="31016" name="Text Box 5504"/>
        <xdr:cNvSpPr txBox="1">
          <a:spLocks noChangeArrowheads="1"/>
        </xdr:cNvSpPr>
      </xdr:nvSpPr>
      <xdr:spPr bwMode="auto">
        <a:xfrm>
          <a:off x="3067050" y="12439650"/>
          <a:ext cx="76200" cy="200025"/>
        </a:xfrm>
        <a:prstGeom prst="rect">
          <a:avLst/>
        </a:prstGeom>
        <a:noFill/>
        <a:ln w="9525">
          <a:noFill/>
          <a:miter lim="800000"/>
          <a:headEnd/>
          <a:tailEnd/>
        </a:ln>
      </xdr:spPr>
    </xdr:sp>
    <xdr:clientData/>
  </xdr:twoCellAnchor>
  <xdr:twoCellAnchor editAs="oneCell">
    <xdr:from>
      <xdr:col>5</xdr:col>
      <xdr:colOff>180975</xdr:colOff>
      <xdr:row>69</xdr:row>
      <xdr:rowOff>0</xdr:rowOff>
    </xdr:from>
    <xdr:to>
      <xdr:col>5</xdr:col>
      <xdr:colOff>257175</xdr:colOff>
      <xdr:row>70</xdr:row>
      <xdr:rowOff>28575</xdr:rowOff>
    </xdr:to>
    <xdr:sp macro="" textlink="">
      <xdr:nvSpPr>
        <xdr:cNvPr id="31017" name="Text Box 5505"/>
        <xdr:cNvSpPr txBox="1">
          <a:spLocks noChangeArrowheads="1"/>
        </xdr:cNvSpPr>
      </xdr:nvSpPr>
      <xdr:spPr bwMode="auto">
        <a:xfrm>
          <a:off x="3067050" y="12439650"/>
          <a:ext cx="76200" cy="200025"/>
        </a:xfrm>
        <a:prstGeom prst="rect">
          <a:avLst/>
        </a:prstGeom>
        <a:noFill/>
        <a:ln w="9525">
          <a:noFill/>
          <a:miter lim="800000"/>
          <a:headEnd/>
          <a:tailEnd/>
        </a:ln>
      </xdr:spPr>
    </xdr:sp>
    <xdr:clientData/>
  </xdr:twoCellAnchor>
  <xdr:twoCellAnchor editAs="oneCell">
    <xdr:from>
      <xdr:col>5</xdr:col>
      <xdr:colOff>180975</xdr:colOff>
      <xdr:row>69</xdr:row>
      <xdr:rowOff>0</xdr:rowOff>
    </xdr:from>
    <xdr:to>
      <xdr:col>5</xdr:col>
      <xdr:colOff>257175</xdr:colOff>
      <xdr:row>70</xdr:row>
      <xdr:rowOff>28575</xdr:rowOff>
    </xdr:to>
    <xdr:sp macro="" textlink="">
      <xdr:nvSpPr>
        <xdr:cNvPr id="31018" name="Text Box 5506"/>
        <xdr:cNvSpPr txBox="1">
          <a:spLocks noChangeArrowheads="1"/>
        </xdr:cNvSpPr>
      </xdr:nvSpPr>
      <xdr:spPr bwMode="auto">
        <a:xfrm>
          <a:off x="3067050" y="1243965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19" name="Text Box 5507"/>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20" name="Text Box 5508"/>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21" name="Text Box 5509"/>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22" name="Text Box 5510"/>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23" name="Text Box 5511"/>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24" name="Text Box 5512"/>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25" name="Text Box 5513"/>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26" name="Text Box 5514"/>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27" name="Text Box 5515"/>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28" name="Text Box 5516"/>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29" name="Text Box 5517"/>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30" name="Text Box 5518"/>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31" name="Text Box 5519"/>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32" name="Text Box 5520"/>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33" name="Text Box 5521"/>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34" name="Text Box 5522"/>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35" name="Text Box 5523"/>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36" name="Text Box 5524"/>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37" name="Text Box 5525"/>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38" name="Text Box 5526"/>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39" name="Text Box 5527"/>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40" name="Text Box 5528"/>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41" name="Text Box 5529"/>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42" name="Text Box 5530"/>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43" name="Text Box 5531"/>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44" name="Text Box 5532"/>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45" name="Text Box 5533"/>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46" name="Text Box 5534"/>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47" name="Text Box 5535"/>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48" name="Text Box 5536"/>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49" name="Text Box 5537"/>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50" name="Text Box 5538"/>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051" name="Text Box 5539"/>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052" name="Text Box 5540"/>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053" name="Text Box 5541"/>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054" name="Text Box 5542"/>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055" name="Text Box 5543"/>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056" name="Text Box 5544"/>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057" name="Text Box 5545"/>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058" name="Text Box 5546"/>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59" name="Text Box 5547"/>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60" name="Text Box 5548"/>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61" name="Text Box 5549"/>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62" name="Text Box 5550"/>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63" name="Text Box 5551"/>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64" name="Text Box 5552"/>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65" name="Text Box 5553"/>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66" name="Text Box 5554"/>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67" name="Text Box 5555"/>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68" name="Text Box 5556"/>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69" name="Text Box 5557"/>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70" name="Text Box 5558"/>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71" name="Text Box 5559"/>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72" name="Text Box 5560"/>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73" name="Text Box 5561"/>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74" name="Text Box 5562"/>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75" name="Text Box 5563"/>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76" name="Text Box 5564"/>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77" name="Text Box 5565"/>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78" name="Text Box 5566"/>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79" name="Text Box 5567"/>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80" name="Text Box 5568"/>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81" name="Text Box 5569"/>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82" name="Text Box 5570"/>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83" name="Text Box 5571"/>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84" name="Text Box 5572"/>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85" name="Text Box 5573"/>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86" name="Text Box 5574"/>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87" name="Text Box 5575"/>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88" name="Text Box 5576"/>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89" name="Text Box 5577"/>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90" name="Text Box 5578"/>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91" name="Text Box 5579"/>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92" name="Text Box 5580"/>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93" name="Text Box 5581"/>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94" name="Text Box 5582"/>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95" name="Text Box 5583"/>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96" name="Text Box 5584"/>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97" name="Text Box 5585"/>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098" name="Text Box 5586"/>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099" name="Text Box 5587"/>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100" name="Text Box 5588"/>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101" name="Text Box 5589"/>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102" name="Text Box 5590"/>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103" name="Text Box 5591"/>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104" name="Text Box 5592"/>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105" name="Text Box 5593"/>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70</xdr:row>
      <xdr:rowOff>0</xdr:rowOff>
    </xdr:from>
    <xdr:to>
      <xdr:col>5</xdr:col>
      <xdr:colOff>257175</xdr:colOff>
      <xdr:row>71</xdr:row>
      <xdr:rowOff>47625</xdr:rowOff>
    </xdr:to>
    <xdr:sp macro="" textlink="">
      <xdr:nvSpPr>
        <xdr:cNvPr id="31106" name="Text Box 5594"/>
        <xdr:cNvSpPr txBox="1">
          <a:spLocks noChangeArrowheads="1"/>
        </xdr:cNvSpPr>
      </xdr:nvSpPr>
      <xdr:spPr bwMode="auto">
        <a:xfrm>
          <a:off x="3067050" y="126111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07" name="Text Box 5595"/>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08" name="Text Box 5596"/>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09" name="Text Box 5597"/>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10" name="Text Box 5598"/>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11" name="Text Box 5599"/>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12" name="Text Box 5600"/>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13" name="Text Box 5601"/>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14" name="Text Box 5602"/>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15" name="Text Box 5603"/>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16" name="Text Box 5604"/>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17" name="Text Box 5605"/>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18" name="Text Box 5606"/>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19" name="Text Box 5607"/>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20" name="Text Box 5608"/>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21" name="Text Box 5609"/>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22" name="Text Box 5610"/>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23" name="Text Box 5611"/>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24" name="Text Box 5612"/>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25" name="Text Box 5613"/>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26" name="Text Box 5614"/>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27" name="Text Box 5615"/>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28" name="Text Box 5616"/>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29" name="Text Box 5617"/>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30" name="Text Box 5618"/>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31" name="Text Box 5619"/>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32" name="Text Box 5620"/>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33" name="Text Box 5621"/>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34" name="Text Box 5622"/>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35" name="Text Box 5623"/>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36" name="Text Box 5624"/>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37" name="Text Box 5625"/>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38" name="Text Box 5626"/>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39" name="Text Box 5627"/>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40" name="Text Box 5628"/>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41" name="Text Box 5629"/>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42" name="Text Box 5630"/>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43" name="Text Box 5631"/>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44" name="Text Box 5632"/>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45" name="Text Box 5633"/>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46" name="Text Box 5634"/>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47" name="Text Box 5635"/>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48" name="Text Box 5636"/>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49" name="Text Box 5637"/>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50" name="Text Box 5638"/>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51" name="Text Box 5639"/>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52" name="Text Box 5640"/>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53" name="Text Box 5641"/>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54" name="Text Box 5642"/>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55" name="Text Box 5643"/>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56" name="Text Box 5644"/>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57" name="Text Box 5645"/>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58" name="Text Box 5646"/>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59" name="Text Box 5647"/>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60" name="Text Box 5648"/>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61" name="Text Box 5649"/>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71</xdr:row>
      <xdr:rowOff>0</xdr:rowOff>
    </xdr:from>
    <xdr:to>
      <xdr:col>5</xdr:col>
      <xdr:colOff>257175</xdr:colOff>
      <xdr:row>72</xdr:row>
      <xdr:rowOff>57150</xdr:rowOff>
    </xdr:to>
    <xdr:sp macro="" textlink="">
      <xdr:nvSpPr>
        <xdr:cNvPr id="31162" name="Text Box 5650"/>
        <xdr:cNvSpPr txBox="1">
          <a:spLocks noChangeArrowheads="1"/>
        </xdr:cNvSpPr>
      </xdr:nvSpPr>
      <xdr:spPr bwMode="auto">
        <a:xfrm>
          <a:off x="3067050" y="12763500"/>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63" name="Text Box 5651"/>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64" name="Text Box 5652"/>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65" name="Text Box 5653"/>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66" name="Text Box 5654"/>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67" name="Text Box 5655"/>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68" name="Text Box 5656"/>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69" name="Text Box 5657"/>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70" name="Text Box 5658"/>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71" name="Text Box 5659"/>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72" name="Text Box 5660"/>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73" name="Text Box 5661"/>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74" name="Text Box 5662"/>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75" name="Text Box 5663"/>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76" name="Text Box 5664"/>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77" name="Text Box 5665"/>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78" name="Text Box 5666"/>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79" name="Text Box 5667"/>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80" name="Text Box 5668"/>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81" name="Text Box 5669"/>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82" name="Text Box 5670"/>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83" name="Text Box 5671"/>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84" name="Text Box 5672"/>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85" name="Text Box 5673"/>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86" name="Text Box 5674"/>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187" name="Text Box 5675"/>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188" name="Text Box 5676"/>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189" name="Text Box 5677"/>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190" name="Text Box 5678"/>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191" name="Text Box 5679"/>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192" name="Text Box 5680"/>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193" name="Text Box 5681"/>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194" name="Text Box 5682"/>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95" name="Text Box 5683"/>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96" name="Text Box 5684"/>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97" name="Text Box 5685"/>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98" name="Text Box 5686"/>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199" name="Text Box 5687"/>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00" name="Text Box 5688"/>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01" name="Text Box 5689"/>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02" name="Text Box 5690"/>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03" name="Text Box 5691"/>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04" name="Text Box 5692"/>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05" name="Text Box 5693"/>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06" name="Text Box 5694"/>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07" name="Text Box 5695"/>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08" name="Text Box 5696"/>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09" name="Text Box 5697"/>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10" name="Text Box 5698"/>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211" name="Text Box 5699"/>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212" name="Text Box 5700"/>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213" name="Text Box 5701"/>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214" name="Text Box 5702"/>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215" name="Text Box 5703"/>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216" name="Text Box 5704"/>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217" name="Text Box 5705"/>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218" name="Text Box 5706"/>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19" name="Text Box 5707"/>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20" name="Text Box 5708"/>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21" name="Text Box 5709"/>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22" name="Text Box 5710"/>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23" name="Text Box 5711"/>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24" name="Text Box 5712"/>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25" name="Text Box 5713"/>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26" name="Text Box 5714"/>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27" name="Text Box 5715"/>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28" name="Text Box 5716"/>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29" name="Text Box 5717"/>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30" name="Text Box 5718"/>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31" name="Text Box 5719"/>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32" name="Text Box 5720"/>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33" name="Text Box 5721"/>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34" name="Text Box 5722"/>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35" name="Text Box 5723"/>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36" name="Text Box 5724"/>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37" name="Text Box 5725"/>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38" name="Text Box 5726"/>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39" name="Text Box 5727"/>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40" name="Text Box 5728"/>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41" name="Text Box 5729"/>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42" name="Text Box 5730"/>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43" name="Text Box 5731"/>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44" name="Text Box 5732"/>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45" name="Text Box 5733"/>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46" name="Text Box 5734"/>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47" name="Text Box 5735"/>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48" name="Text Box 5736"/>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49" name="Text Box 5737"/>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50" name="Text Box 5738"/>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51" name="Text Box 5739"/>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52" name="Text Box 5740"/>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53" name="Text Box 5741"/>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54" name="Text Box 5742"/>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55" name="Text Box 5743"/>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56" name="Text Box 5744"/>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57" name="Text Box 5745"/>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58" name="Text Box 5746"/>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59" name="Text Box 5747"/>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60" name="Text Box 5748"/>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61" name="Text Box 5749"/>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62" name="Text Box 5750"/>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63" name="Text Box 5751"/>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64" name="Text Box 5752"/>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65" name="Text Box 5753"/>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66" name="Text Box 5754"/>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267" name="Text Box 5755"/>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268" name="Text Box 5756"/>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269" name="Text Box 5757"/>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270" name="Text Box 5758"/>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271" name="Text Box 5759"/>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272" name="Text Box 5760"/>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273" name="Text Box 5761"/>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274" name="Text Box 5762"/>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75" name="Text Box 5763"/>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76" name="Text Box 5764"/>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77" name="Text Box 5765"/>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78" name="Text Box 5766"/>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79" name="Text Box 5767"/>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80" name="Text Box 5768"/>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81" name="Text Box 5769"/>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82" name="Text Box 5770"/>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283" name="Text Box 5771"/>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284" name="Text Box 5772"/>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285" name="Text Box 5773"/>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286" name="Text Box 5774"/>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287" name="Text Box 5775"/>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288" name="Text Box 5776"/>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289" name="Text Box 5777"/>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290" name="Text Box 5778"/>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91" name="Text Box 5779"/>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92" name="Text Box 5780"/>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93" name="Text Box 5781"/>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94" name="Text Box 5782"/>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95" name="Text Box 5783"/>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96" name="Text Box 5784"/>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97" name="Text Box 5785"/>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72</xdr:row>
      <xdr:rowOff>0</xdr:rowOff>
    </xdr:from>
    <xdr:to>
      <xdr:col>5</xdr:col>
      <xdr:colOff>257175</xdr:colOff>
      <xdr:row>73</xdr:row>
      <xdr:rowOff>38100</xdr:rowOff>
    </xdr:to>
    <xdr:sp macro="" textlink="">
      <xdr:nvSpPr>
        <xdr:cNvPr id="31298" name="Text Box 5786"/>
        <xdr:cNvSpPr txBox="1">
          <a:spLocks noChangeArrowheads="1"/>
        </xdr:cNvSpPr>
      </xdr:nvSpPr>
      <xdr:spPr bwMode="auto">
        <a:xfrm>
          <a:off x="3067050" y="12906375"/>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299" name="Text Box 5787"/>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00" name="Text Box 5788"/>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01" name="Text Box 5789"/>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02" name="Text Box 5790"/>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03" name="Text Box 5791"/>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04" name="Text Box 5792"/>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05" name="Text Box 5793"/>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06" name="Text Box 5794"/>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07" name="Text Box 5795"/>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08" name="Text Box 5796"/>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09" name="Text Box 5797"/>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10" name="Text Box 5798"/>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11" name="Text Box 5799"/>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12" name="Text Box 5800"/>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13" name="Text Box 5801"/>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14" name="Text Box 5802"/>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15" name="Text Box 5803"/>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16" name="Text Box 5804"/>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17" name="Text Box 5805"/>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18" name="Text Box 5806"/>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19" name="Text Box 5807"/>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20" name="Text Box 5808"/>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21" name="Text Box 5809"/>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22" name="Text Box 5810"/>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323" name="Text Box 5811"/>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324" name="Text Box 5812"/>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325" name="Text Box 5813"/>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326" name="Text Box 5814"/>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327" name="Text Box 5815"/>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328" name="Text Box 5816"/>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329" name="Text Box 5817"/>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330" name="Text Box 5818"/>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31" name="Text Box 5819"/>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32" name="Text Box 5820"/>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33" name="Text Box 5821"/>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34" name="Text Box 5822"/>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35" name="Text Box 5823"/>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36" name="Text Box 5824"/>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37" name="Text Box 5825"/>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38" name="Text Box 5826"/>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39" name="Text Box 5827"/>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40" name="Text Box 5828"/>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41" name="Text Box 5829"/>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42" name="Text Box 5830"/>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43" name="Text Box 5831"/>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44" name="Text Box 5832"/>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45" name="Text Box 5833"/>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46" name="Text Box 5834"/>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47" name="Text Box 5835"/>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48" name="Text Box 5836"/>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49" name="Text Box 5837"/>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50" name="Text Box 5838"/>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51" name="Text Box 5839"/>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52" name="Text Box 5840"/>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53" name="Text Box 5841"/>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54" name="Text Box 5842"/>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55" name="Text Box 5843"/>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56" name="Text Box 5844"/>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57" name="Text Box 5845"/>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58" name="Text Box 5846"/>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59" name="Text Box 5847"/>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60" name="Text Box 5848"/>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61" name="Text Box 5849"/>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62" name="Text Box 5850"/>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63" name="Text Box 5851"/>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64" name="Text Box 5852"/>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65" name="Text Box 5853"/>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66" name="Text Box 5854"/>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67" name="Text Box 5855"/>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68" name="Text Box 5856"/>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69" name="Text Box 5857"/>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70" name="Text Box 5858"/>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71" name="Text Box 5859"/>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72" name="Text Box 5860"/>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73" name="Text Box 5861"/>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74" name="Text Box 5862"/>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75" name="Text Box 5863"/>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76" name="Text Box 5864"/>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77" name="Text Box 5865"/>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78" name="Text Box 5866"/>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379" name="Text Box 5867"/>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380" name="Text Box 5868"/>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381" name="Text Box 5869"/>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382" name="Text Box 5870"/>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383" name="Text Box 5871"/>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384" name="Text Box 5872"/>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385" name="Text Box 5873"/>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386" name="Text Box 5874"/>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87" name="Text Box 5875"/>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88" name="Text Box 5876"/>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89" name="Text Box 5877"/>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90" name="Text Box 5878"/>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91" name="Text Box 5879"/>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92" name="Text Box 5880"/>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93" name="Text Box 5881"/>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94" name="Text Box 5882"/>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95" name="Text Box 5883"/>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96" name="Text Box 5884"/>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97" name="Text Box 5885"/>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98" name="Text Box 5886"/>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399" name="Text Box 5887"/>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00" name="Text Box 5888"/>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01" name="Text Box 5889"/>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02" name="Text Box 5890"/>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03" name="Text Box 5891"/>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04" name="Text Box 5892"/>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05" name="Text Box 5893"/>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06" name="Text Box 5894"/>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07" name="Text Box 5895"/>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08" name="Text Box 5896"/>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09" name="Text Box 5897"/>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10" name="Text Box 5898"/>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11" name="Text Box 5899"/>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12" name="Text Box 5900"/>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13" name="Text Box 5901"/>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14" name="Text Box 5902"/>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15" name="Text Box 5903"/>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16" name="Text Box 5904"/>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17" name="Text Box 5905"/>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18" name="Text Box 5906"/>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19" name="Text Box 5907"/>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20" name="Text Box 5908"/>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21" name="Text Box 5909"/>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22" name="Text Box 5910"/>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23" name="Text Box 5911"/>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24" name="Text Box 5912"/>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25" name="Text Box 5913"/>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26" name="Text Box 5914"/>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27" name="Text Box 5915"/>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28" name="Text Box 5916"/>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29" name="Text Box 5917"/>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30" name="Text Box 5918"/>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31" name="Text Box 5919"/>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32" name="Text Box 5920"/>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33" name="Text Box 5921"/>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34" name="Text Box 5922"/>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35" name="Text Box 5923"/>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36" name="Text Box 5924"/>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37" name="Text Box 5925"/>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38" name="Text Box 5926"/>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39" name="Text Box 5927"/>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40" name="Text Box 5928"/>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41" name="Text Box 5929"/>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42" name="Text Box 5930"/>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43" name="Text Box 5931"/>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44" name="Text Box 5932"/>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45" name="Text Box 5933"/>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46" name="Text Box 5934"/>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47" name="Text Box 5935"/>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48" name="Text Box 5936"/>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49" name="Text Box 5937"/>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50" name="Text Box 5938"/>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51" name="Text Box 5939"/>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52" name="Text Box 5940"/>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53" name="Text Box 5941"/>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54" name="Text Box 5942"/>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55" name="Text Box 5943"/>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56" name="Text Box 5944"/>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57" name="Text Box 5945"/>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58" name="Text Box 5946"/>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59" name="Text Box 5947"/>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60" name="Text Box 5948"/>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61" name="Text Box 5949"/>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62" name="Text Box 5950"/>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63" name="Text Box 5951"/>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64" name="Text Box 5952"/>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65" name="Text Box 5953"/>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66" name="Text Box 5954"/>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67" name="Text Box 5955"/>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68" name="Text Box 5956"/>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69" name="Text Box 5957"/>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70" name="Text Box 5958"/>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71" name="Text Box 5959"/>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72" name="Text Box 5960"/>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73" name="Text Box 5961"/>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74" name="Text Box 5962"/>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75" name="Text Box 5963"/>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76" name="Text Box 5964"/>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77" name="Text Box 5965"/>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78" name="Text Box 5966"/>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79" name="Text Box 5967"/>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80" name="Text Box 5968"/>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81" name="Text Box 5969"/>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82" name="Text Box 5970"/>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83" name="Text Box 5971"/>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84" name="Text Box 5972"/>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85" name="Text Box 5973"/>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86" name="Text Box 5974"/>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87" name="Text Box 5975"/>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88" name="Text Box 5976"/>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89" name="Text Box 5977"/>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73</xdr:row>
      <xdr:rowOff>0</xdr:rowOff>
    </xdr:from>
    <xdr:to>
      <xdr:col>5</xdr:col>
      <xdr:colOff>257175</xdr:colOff>
      <xdr:row>74</xdr:row>
      <xdr:rowOff>57150</xdr:rowOff>
    </xdr:to>
    <xdr:sp macro="" textlink="">
      <xdr:nvSpPr>
        <xdr:cNvPr id="31490" name="Text Box 5978"/>
        <xdr:cNvSpPr txBox="1">
          <a:spLocks noChangeArrowheads="1"/>
        </xdr:cNvSpPr>
      </xdr:nvSpPr>
      <xdr:spPr bwMode="auto">
        <a:xfrm>
          <a:off x="3067050" y="13068300"/>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91" name="Text Box 5979"/>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92" name="Text Box 5980"/>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93" name="Text Box 5981"/>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94" name="Text Box 5982"/>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95" name="Text Box 5983"/>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96" name="Text Box 5984"/>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97" name="Text Box 5985"/>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98" name="Text Box 5986"/>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499" name="Text Box 5987"/>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00" name="Text Box 5988"/>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01" name="Text Box 5989"/>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02" name="Text Box 5990"/>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03" name="Text Box 5991"/>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04" name="Text Box 5992"/>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05" name="Text Box 5993"/>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06" name="Text Box 5994"/>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07" name="Text Box 5995"/>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08" name="Text Box 5996"/>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09" name="Text Box 5997"/>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10" name="Text Box 5998"/>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11" name="Text Box 5999"/>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12" name="Text Box 6000"/>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13" name="Text Box 6001"/>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14" name="Text Box 6002"/>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515" name="Text Box 6003"/>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516" name="Text Box 6004"/>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517" name="Text Box 6005"/>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518" name="Text Box 6006"/>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519" name="Text Box 6007"/>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520" name="Text Box 6008"/>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521" name="Text Box 6009"/>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522" name="Text Box 6010"/>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23" name="Text Box 6011"/>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24" name="Text Box 6012"/>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25" name="Text Box 6013"/>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26" name="Text Box 6014"/>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27" name="Text Box 6015"/>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28" name="Text Box 6016"/>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29" name="Text Box 6017"/>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30" name="Text Box 6018"/>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31" name="Text Box 6019"/>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32" name="Text Box 6020"/>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33" name="Text Box 6021"/>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34" name="Text Box 6022"/>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35" name="Text Box 6023"/>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36" name="Text Box 6024"/>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37" name="Text Box 6025"/>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38" name="Text Box 6026"/>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39" name="Text Box 6027"/>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40" name="Text Box 6028"/>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41" name="Text Box 6029"/>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42" name="Text Box 6030"/>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43" name="Text Box 6031"/>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44" name="Text Box 6032"/>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45" name="Text Box 6033"/>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46" name="Text Box 6034"/>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47" name="Text Box 6035"/>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48" name="Text Box 6036"/>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49" name="Text Box 6037"/>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50" name="Text Box 6038"/>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51" name="Text Box 6039"/>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52" name="Text Box 6040"/>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53" name="Text Box 6041"/>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54" name="Text Box 6042"/>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55" name="Text Box 6043"/>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56" name="Text Box 6044"/>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57" name="Text Box 6045"/>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58" name="Text Box 6046"/>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59" name="Text Box 6047"/>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60" name="Text Box 6048"/>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61" name="Text Box 6049"/>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62" name="Text Box 6050"/>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63" name="Text Box 6051"/>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64" name="Text Box 6052"/>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65" name="Text Box 6053"/>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66" name="Text Box 6054"/>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67" name="Text Box 6055"/>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68" name="Text Box 6056"/>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69" name="Text Box 6057"/>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70" name="Text Box 6058"/>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571" name="Text Box 6059"/>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572" name="Text Box 6060"/>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573" name="Text Box 6061"/>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574" name="Text Box 6062"/>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575" name="Text Box 6063"/>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576" name="Text Box 6064"/>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577" name="Text Box 6065"/>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578" name="Text Box 6066"/>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79" name="Text Box 6067"/>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80" name="Text Box 6068"/>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81" name="Text Box 6069"/>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82" name="Text Box 6070"/>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83" name="Text Box 6071"/>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84" name="Text Box 6072"/>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85" name="Text Box 6073"/>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86" name="Text Box 6074"/>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87" name="Text Box 6075"/>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88" name="Text Box 6076"/>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89" name="Text Box 6077"/>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90" name="Text Box 6078"/>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91" name="Text Box 6079"/>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92" name="Text Box 6080"/>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93" name="Text Box 6081"/>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594" name="Text Box 6082"/>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595" name="Text Box 6083"/>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596" name="Text Box 6084"/>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597" name="Text Box 6085"/>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598" name="Text Box 6086"/>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599" name="Text Box 6087"/>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00" name="Text Box 6088"/>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01" name="Text Box 6089"/>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02" name="Text Box 6090"/>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03" name="Text Box 6091"/>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04" name="Text Box 6092"/>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05" name="Text Box 6093"/>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06" name="Text Box 6094"/>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07" name="Text Box 6095"/>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08" name="Text Box 6096"/>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09" name="Text Box 6097"/>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10" name="Text Box 6098"/>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11" name="Text Box 6099"/>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12" name="Text Box 6100"/>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13" name="Text Box 6101"/>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14" name="Text Box 6102"/>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15" name="Text Box 6103"/>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16" name="Text Box 6104"/>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17" name="Text Box 6105"/>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18" name="Text Box 6106"/>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19" name="Text Box 6107"/>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20" name="Text Box 6108"/>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21" name="Text Box 6109"/>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22" name="Text Box 6110"/>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23" name="Text Box 6111"/>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24" name="Text Box 6112"/>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25" name="Text Box 6113"/>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26" name="Text Box 6114"/>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27" name="Text Box 6115"/>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28" name="Text Box 6116"/>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29" name="Text Box 6117"/>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30" name="Text Box 6118"/>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31" name="Text Box 6119"/>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32" name="Text Box 6120"/>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33" name="Text Box 6121"/>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34" name="Text Box 6122"/>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35" name="Text Box 6123"/>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36" name="Text Box 6124"/>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37" name="Text Box 6125"/>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38" name="Text Box 6126"/>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39" name="Text Box 6127"/>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40" name="Text Box 6128"/>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41" name="Text Box 6129"/>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42" name="Text Box 6130"/>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43" name="Text Box 6131"/>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44" name="Text Box 6132"/>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45" name="Text Box 6133"/>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46" name="Text Box 6134"/>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47" name="Text Box 6135"/>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48" name="Text Box 6136"/>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49" name="Text Box 6137"/>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50" name="Text Box 6138"/>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51" name="Text Box 6139"/>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52" name="Text Box 6140"/>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53" name="Text Box 6141"/>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54" name="Text Box 6142"/>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55" name="Text Box 6143"/>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56" name="Text Box 6144"/>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57" name="Text Box 6145"/>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58" name="Text Box 6146"/>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59" name="Text Box 6147"/>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60" name="Text Box 6148"/>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61" name="Text Box 6149"/>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62" name="Text Box 6150"/>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63" name="Text Box 6151"/>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64" name="Text Box 6152"/>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65" name="Text Box 6153"/>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66" name="Text Box 6154"/>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67" name="Text Box 6155"/>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68" name="Text Box 6156"/>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69" name="Text Box 6157"/>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70" name="Text Box 6158"/>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71" name="Text Box 6159"/>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72" name="Text Box 6160"/>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73" name="Text Box 6161"/>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74" name="Text Box 6162"/>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75" name="Text Box 6163"/>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76" name="Text Box 6164"/>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77" name="Text Box 6165"/>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78" name="Text Box 6166"/>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79" name="Text Box 6167"/>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80" name="Text Box 6168"/>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81" name="Text Box 6169"/>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74</xdr:row>
      <xdr:rowOff>0</xdr:rowOff>
    </xdr:from>
    <xdr:to>
      <xdr:col>5</xdr:col>
      <xdr:colOff>257175</xdr:colOff>
      <xdr:row>75</xdr:row>
      <xdr:rowOff>47625</xdr:rowOff>
    </xdr:to>
    <xdr:sp macro="" textlink="">
      <xdr:nvSpPr>
        <xdr:cNvPr id="31682" name="Text Box 6170"/>
        <xdr:cNvSpPr txBox="1">
          <a:spLocks noChangeArrowheads="1"/>
        </xdr:cNvSpPr>
      </xdr:nvSpPr>
      <xdr:spPr bwMode="auto">
        <a:xfrm>
          <a:off x="3067050" y="132111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83" name="Text Box 6171"/>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84" name="Text Box 6172"/>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85" name="Text Box 6173"/>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86" name="Text Box 6174"/>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87" name="Text Box 6175"/>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88" name="Text Box 6176"/>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89" name="Text Box 6177"/>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90" name="Text Box 6178"/>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91" name="Text Box 6179"/>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92" name="Text Box 6180"/>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93" name="Text Box 6181"/>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94" name="Text Box 6182"/>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95" name="Text Box 6183"/>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96" name="Text Box 6184"/>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97" name="Text Box 6185"/>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5</xdr:col>
      <xdr:colOff>180975</xdr:colOff>
      <xdr:row>75</xdr:row>
      <xdr:rowOff>0</xdr:rowOff>
    </xdr:from>
    <xdr:to>
      <xdr:col>5</xdr:col>
      <xdr:colOff>257175</xdr:colOff>
      <xdr:row>76</xdr:row>
      <xdr:rowOff>47625</xdr:rowOff>
    </xdr:to>
    <xdr:sp macro="" textlink="">
      <xdr:nvSpPr>
        <xdr:cNvPr id="31698" name="Text Box 6186"/>
        <xdr:cNvSpPr txBox="1">
          <a:spLocks noChangeArrowheads="1"/>
        </xdr:cNvSpPr>
      </xdr:nvSpPr>
      <xdr:spPr bwMode="auto">
        <a:xfrm>
          <a:off x="3067050" y="133635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1699" name="Text Box 6187"/>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1700" name="Text Box 6188"/>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1701" name="Text Box 6189"/>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1702" name="Text Box 6190"/>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1703" name="Text Box 6191"/>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1704" name="Text Box 6192"/>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1705" name="Text Box 6193"/>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1706" name="Text Box 6194"/>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07" name="Text Box 6195"/>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08" name="Text Box 6196"/>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09" name="Text Box 6197"/>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10" name="Text Box 6198"/>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11" name="Text Box 6199"/>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12" name="Text Box 6200"/>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13" name="Text Box 6201"/>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14" name="Text Box 6202"/>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1715" name="Text Box 6203"/>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1716" name="Text Box 6204"/>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1717" name="Text Box 6205"/>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1718" name="Text Box 6206"/>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1719" name="Text Box 6207"/>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1720" name="Text Box 6208"/>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1721" name="Text Box 6209"/>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1722" name="Text Box 6210"/>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23" name="Text Box 6211"/>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24" name="Text Box 6212"/>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25" name="Text Box 6213"/>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26" name="Text Box 6214"/>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27" name="Text Box 6215"/>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28" name="Text Box 6216"/>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29" name="Text Box 6217"/>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30" name="Text Box 6218"/>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31" name="Text Box 6219"/>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32" name="Text Box 6220"/>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33" name="Text Box 6221"/>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34" name="Text Box 6222"/>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35" name="Text Box 6223"/>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36" name="Text Box 6224"/>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37" name="Text Box 6225"/>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38" name="Text Box 6226"/>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39" name="Text Box 6227"/>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40" name="Text Box 6228"/>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41" name="Text Box 6229"/>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42" name="Text Box 6230"/>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43" name="Text Box 6231"/>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44" name="Text Box 6232"/>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45" name="Text Box 6233"/>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46" name="Text Box 6234"/>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47" name="Text Box 6235"/>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48" name="Text Box 6236"/>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49" name="Text Box 6237"/>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50" name="Text Box 6238"/>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51" name="Text Box 6239"/>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52" name="Text Box 6240"/>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53" name="Text Box 6241"/>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54" name="Text Box 6242"/>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55" name="Text Box 6243"/>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56" name="Text Box 6244"/>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57" name="Text Box 6245"/>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58" name="Text Box 6246"/>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59" name="Text Box 6247"/>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60" name="Text Box 6248"/>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61" name="Text Box 6249"/>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62" name="Text Box 6250"/>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63" name="Text Box 6251"/>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64" name="Text Box 6252"/>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65" name="Text Box 6253"/>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66" name="Text Box 6254"/>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67" name="Text Box 6255"/>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68" name="Text Box 6256"/>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69" name="Text Box 6257"/>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70" name="Text Box 6258"/>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71" name="Text Box 6259"/>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72" name="Text Box 6260"/>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73" name="Text Box 6261"/>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74" name="Text Box 6262"/>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75" name="Text Box 6263"/>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76" name="Text Box 6264"/>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77" name="Text Box 6265"/>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69</xdr:row>
      <xdr:rowOff>0</xdr:rowOff>
    </xdr:from>
    <xdr:to>
      <xdr:col>11</xdr:col>
      <xdr:colOff>9525</xdr:colOff>
      <xdr:row>70</xdr:row>
      <xdr:rowOff>28575</xdr:rowOff>
    </xdr:to>
    <xdr:sp macro="" textlink="">
      <xdr:nvSpPr>
        <xdr:cNvPr id="31778" name="Text Box 6266"/>
        <xdr:cNvSpPr txBox="1">
          <a:spLocks noChangeArrowheads="1"/>
        </xdr:cNvSpPr>
      </xdr:nvSpPr>
      <xdr:spPr bwMode="auto">
        <a:xfrm>
          <a:off x="5362575" y="1243965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79" name="Text Box 6267"/>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80" name="Text Box 6268"/>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81" name="Text Box 6269"/>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82" name="Text Box 6270"/>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83" name="Text Box 6271"/>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84" name="Text Box 6272"/>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85" name="Text Box 6273"/>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86" name="Text Box 6274"/>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87" name="Text Box 6275"/>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88" name="Text Box 6276"/>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89" name="Text Box 6277"/>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90" name="Text Box 6278"/>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91" name="Text Box 6279"/>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92" name="Text Box 6280"/>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93" name="Text Box 6281"/>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94" name="Text Box 6282"/>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95" name="Text Box 6283"/>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96" name="Text Box 6284"/>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97" name="Text Box 6285"/>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98" name="Text Box 6286"/>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799" name="Text Box 6287"/>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00" name="Text Box 6288"/>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01" name="Text Box 6289"/>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02" name="Text Box 6290"/>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03" name="Text Box 6291"/>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04" name="Text Box 6292"/>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05" name="Text Box 6293"/>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06" name="Text Box 6294"/>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07" name="Text Box 6295"/>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08" name="Text Box 6296"/>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09" name="Text Box 6297"/>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10" name="Text Box 6298"/>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11" name="Text Box 6299"/>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12" name="Text Box 6300"/>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13" name="Text Box 6301"/>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14" name="Text Box 6302"/>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15" name="Text Box 6303"/>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16" name="Text Box 6304"/>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17" name="Text Box 6305"/>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18" name="Text Box 6306"/>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19" name="Text Box 6307"/>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20" name="Text Box 6308"/>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21" name="Text Box 6309"/>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22" name="Text Box 6310"/>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23" name="Text Box 6311"/>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24" name="Text Box 6312"/>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25" name="Text Box 6313"/>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26" name="Text Box 6314"/>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27" name="Text Box 6315"/>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28" name="Text Box 6316"/>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29" name="Text Box 6317"/>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30" name="Text Box 6318"/>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31" name="Text Box 6319"/>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32" name="Text Box 6320"/>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33" name="Text Box 6321"/>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34" name="Text Box 6322"/>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35" name="Text Box 6323"/>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36" name="Text Box 6324"/>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37" name="Text Box 6325"/>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38" name="Text Box 6326"/>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39" name="Text Box 6327"/>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40" name="Text Box 6328"/>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41" name="Text Box 6329"/>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42" name="Text Box 6330"/>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43" name="Text Box 6331"/>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44" name="Text Box 6332"/>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45" name="Text Box 6333"/>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46" name="Text Box 6334"/>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47" name="Text Box 6335"/>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48" name="Text Box 6336"/>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49" name="Text Box 6337"/>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50" name="Text Box 6338"/>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51" name="Text Box 6339"/>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52" name="Text Box 6340"/>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53" name="Text Box 6341"/>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54" name="Text Box 6342"/>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55" name="Text Box 6343"/>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56" name="Text Box 6344"/>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57" name="Text Box 6345"/>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58" name="Text Box 6346"/>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59" name="Text Box 6347"/>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60" name="Text Box 6348"/>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61" name="Text Box 6349"/>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62" name="Text Box 6350"/>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63" name="Text Box 6351"/>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64" name="Text Box 6352"/>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65" name="Text Box 6353"/>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66" name="Text Box 6354"/>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67" name="Text Box 6355"/>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68" name="Text Box 6356"/>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69" name="Text Box 6357"/>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70" name="Text Box 6358"/>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71" name="Text Box 6359"/>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72" name="Text Box 6360"/>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73" name="Text Box 6361"/>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74" name="Text Box 6362"/>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75" name="Text Box 6363"/>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76" name="Text Box 6364"/>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77" name="Text Box 6365"/>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78" name="Text Box 6366"/>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79" name="Text Box 6367"/>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80" name="Text Box 6368"/>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81" name="Text Box 6369"/>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82" name="Text Box 6370"/>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83" name="Text Box 6371"/>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84" name="Text Box 6372"/>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85" name="Text Box 6373"/>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86" name="Text Box 6374"/>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87" name="Text Box 6375"/>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88" name="Text Box 6376"/>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89" name="Text Box 6377"/>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90" name="Text Box 6378"/>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91" name="Text Box 6379"/>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92" name="Text Box 6380"/>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93" name="Text Box 6381"/>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94" name="Text Box 6382"/>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95" name="Text Box 6383"/>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96" name="Text Box 6384"/>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97" name="Text Box 6385"/>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898" name="Text Box 6386"/>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899" name="Text Box 6387"/>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900" name="Text Box 6388"/>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901" name="Text Box 6389"/>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902" name="Text Box 6390"/>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903" name="Text Box 6391"/>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904" name="Text Box 6392"/>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905" name="Text Box 6393"/>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906" name="Text Box 6394"/>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07" name="Text Box 6395"/>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08" name="Text Box 6396"/>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09" name="Text Box 6397"/>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10" name="Text Box 6398"/>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11" name="Text Box 6399"/>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12" name="Text Box 6400"/>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13" name="Text Box 6401"/>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14" name="Text Box 6402"/>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915" name="Text Box 6403"/>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916" name="Text Box 6404"/>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917" name="Text Box 6405"/>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918" name="Text Box 6406"/>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919" name="Text Box 6407"/>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920" name="Text Box 6408"/>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921" name="Text Box 6409"/>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70</xdr:row>
      <xdr:rowOff>0</xdr:rowOff>
    </xdr:from>
    <xdr:to>
      <xdr:col>11</xdr:col>
      <xdr:colOff>9525</xdr:colOff>
      <xdr:row>71</xdr:row>
      <xdr:rowOff>47625</xdr:rowOff>
    </xdr:to>
    <xdr:sp macro="" textlink="">
      <xdr:nvSpPr>
        <xdr:cNvPr id="31922" name="Text Box 6410"/>
        <xdr:cNvSpPr txBox="1">
          <a:spLocks noChangeArrowheads="1"/>
        </xdr:cNvSpPr>
      </xdr:nvSpPr>
      <xdr:spPr bwMode="auto">
        <a:xfrm>
          <a:off x="5362575" y="126111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23" name="Text Box 6411"/>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24" name="Text Box 6412"/>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25" name="Text Box 6413"/>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26" name="Text Box 6414"/>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27" name="Text Box 6415"/>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28" name="Text Box 6416"/>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29" name="Text Box 6417"/>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30" name="Text Box 6418"/>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31" name="Text Box 6419"/>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32" name="Text Box 6420"/>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33" name="Text Box 6421"/>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34" name="Text Box 6422"/>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35" name="Text Box 6423"/>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36" name="Text Box 6424"/>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37" name="Text Box 6425"/>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38" name="Text Box 6426"/>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39" name="Text Box 6427"/>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40" name="Text Box 6428"/>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41" name="Text Box 6429"/>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42" name="Text Box 6430"/>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43" name="Text Box 6431"/>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44" name="Text Box 6432"/>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45" name="Text Box 6433"/>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46" name="Text Box 6434"/>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47" name="Text Box 6435"/>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48" name="Text Box 6436"/>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49" name="Text Box 6437"/>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50" name="Text Box 6438"/>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51" name="Text Box 6439"/>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52" name="Text Box 6440"/>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53" name="Text Box 6441"/>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54" name="Text Box 6442"/>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55" name="Text Box 6443"/>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56" name="Text Box 6444"/>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57" name="Text Box 6445"/>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58" name="Text Box 6446"/>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59" name="Text Box 6447"/>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60" name="Text Box 6448"/>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61" name="Text Box 6449"/>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62" name="Text Box 6450"/>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63" name="Text Box 6451"/>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64" name="Text Box 6452"/>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65" name="Text Box 6453"/>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66" name="Text Box 6454"/>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67" name="Text Box 6455"/>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68" name="Text Box 6456"/>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69" name="Text Box 6457"/>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70" name="Text Box 6458"/>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1971" name="Text Box 645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1972" name="Text Box 646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1973" name="Text Box 646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1974" name="Text Box 646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1975" name="Text Box 646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1976" name="Text Box 6464"/>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1977" name="Text Box 6465"/>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1978" name="Text Box 646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79" name="Text Box 6467"/>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80" name="Text Box 6468"/>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81" name="Text Box 6469"/>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82" name="Text Box 6470"/>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83" name="Text Box 6471"/>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84" name="Text Box 6472"/>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85" name="Text Box 6473"/>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86" name="Text Box 6474"/>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87" name="Text Box 6475"/>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88" name="Text Box 6476"/>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89" name="Text Box 6477"/>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90" name="Text Box 6478"/>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91" name="Text Box 6479"/>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92" name="Text Box 6480"/>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93" name="Text Box 6481"/>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1994" name="Text Box 6482"/>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1995" name="Text Box 648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1996" name="Text Box 6484"/>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1997" name="Text Box 6485"/>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1998" name="Text Box 648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1999" name="Text Box 648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00" name="Text Box 648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01" name="Text Box 648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02" name="Text Box 649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03" name="Text Box 6491"/>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04" name="Text Box 6492"/>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05" name="Text Box 6493"/>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06" name="Text Box 6494"/>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07" name="Text Box 6495"/>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08" name="Text Box 6496"/>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09" name="Text Box 6497"/>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10" name="Text Box 6498"/>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11" name="Text Box 6499"/>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12" name="Text Box 6500"/>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13" name="Text Box 6501"/>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14" name="Text Box 6502"/>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15" name="Text Box 6503"/>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16" name="Text Box 6504"/>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17" name="Text Box 6505"/>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18" name="Text Box 6506"/>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19" name="Text Box 6507"/>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20" name="Text Box 6508"/>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21" name="Text Box 6509"/>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22" name="Text Box 6510"/>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23" name="Text Box 6511"/>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24" name="Text Box 6512"/>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25" name="Text Box 6513"/>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26" name="Text Box 6514"/>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27" name="Text Box 6515"/>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28" name="Text Box 6516"/>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29" name="Text Box 6517"/>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30" name="Text Box 6518"/>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31" name="Text Box 6519"/>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32" name="Text Box 6520"/>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33" name="Text Box 6521"/>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34" name="Text Box 6522"/>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35" name="Text Box 6523"/>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36" name="Text Box 6524"/>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37" name="Text Box 6525"/>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38" name="Text Box 6526"/>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39" name="Text Box 6527"/>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40" name="Text Box 6528"/>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41" name="Text Box 6529"/>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42" name="Text Box 6530"/>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43" name="Text Box 6531"/>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44" name="Text Box 6532"/>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45" name="Text Box 6533"/>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46" name="Text Box 6534"/>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47" name="Text Box 6535"/>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48" name="Text Box 6536"/>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49" name="Text Box 6537"/>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50" name="Text Box 6538"/>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51" name="Text Box 653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52" name="Text Box 654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53" name="Text Box 654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54" name="Text Box 654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55" name="Text Box 654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56" name="Text Box 6544"/>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57" name="Text Box 6545"/>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58" name="Text Box 654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59" name="Text Box 6547"/>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60" name="Text Box 6548"/>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61" name="Text Box 6549"/>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62" name="Text Box 6550"/>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63" name="Text Box 6551"/>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64" name="Text Box 6552"/>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65" name="Text Box 6553"/>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66" name="Text Box 6554"/>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67" name="Text Box 6555"/>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68" name="Text Box 655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69" name="Text Box 655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70" name="Text Box 655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71" name="Text Box 655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72" name="Text Box 656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73" name="Text Box 656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74" name="Text Box 656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75" name="Text Box 6563"/>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76" name="Text Box 6564"/>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77" name="Text Box 6565"/>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78" name="Text Box 6566"/>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79" name="Text Box 6567"/>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80" name="Text Box 6568"/>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81" name="Text Box 6569"/>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71</xdr:row>
      <xdr:rowOff>0</xdr:rowOff>
    </xdr:from>
    <xdr:to>
      <xdr:col>11</xdr:col>
      <xdr:colOff>9525</xdr:colOff>
      <xdr:row>72</xdr:row>
      <xdr:rowOff>57150</xdr:rowOff>
    </xdr:to>
    <xdr:sp macro="" textlink="">
      <xdr:nvSpPr>
        <xdr:cNvPr id="32082" name="Text Box 6570"/>
        <xdr:cNvSpPr txBox="1">
          <a:spLocks noChangeArrowheads="1"/>
        </xdr:cNvSpPr>
      </xdr:nvSpPr>
      <xdr:spPr bwMode="auto">
        <a:xfrm>
          <a:off x="5362575" y="12763500"/>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83" name="Text Box 657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84" name="Text Box 657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85" name="Text Box 657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86" name="Text Box 6574"/>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87" name="Text Box 6575"/>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88" name="Text Box 657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89" name="Text Box 657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90" name="Text Box 657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91" name="Text Box 657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92" name="Text Box 658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93" name="Text Box 658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94" name="Text Box 658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95" name="Text Box 658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96" name="Text Box 6584"/>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97" name="Text Box 6585"/>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98" name="Text Box 658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099" name="Text Box 658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00" name="Text Box 658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01" name="Text Box 658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02" name="Text Box 659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03" name="Text Box 659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04" name="Text Box 659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05" name="Text Box 659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06" name="Text Box 6594"/>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07" name="Text Box 6595"/>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08" name="Text Box 659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09" name="Text Box 659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10" name="Text Box 659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11" name="Text Box 659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12" name="Text Box 660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13" name="Text Box 660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14" name="Text Box 660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15" name="Text Box 660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16" name="Text Box 6604"/>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17" name="Text Box 6605"/>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18" name="Text Box 660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19" name="Text Box 660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20" name="Text Box 660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21" name="Text Box 660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22" name="Text Box 661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23" name="Text Box 661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24" name="Text Box 661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25" name="Text Box 661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26" name="Text Box 6614"/>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27" name="Text Box 6615"/>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28" name="Text Box 661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29" name="Text Box 661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30" name="Text Box 661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31" name="Text Box 661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32" name="Text Box 662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33" name="Text Box 662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34" name="Text Box 662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35" name="Text Box 662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36" name="Text Box 6624"/>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37" name="Text Box 6625"/>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38" name="Text Box 662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39" name="Text Box 662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40" name="Text Box 662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41" name="Text Box 662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42" name="Text Box 663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43" name="Text Box 663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44" name="Text Box 663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45" name="Text Box 663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46" name="Text Box 6634"/>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47" name="Text Box 6635"/>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48" name="Text Box 663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49" name="Text Box 663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50" name="Text Box 663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51" name="Text Box 663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52" name="Text Box 664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53" name="Text Box 664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54" name="Text Box 664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55" name="Text Box 664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56" name="Text Box 6644"/>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57" name="Text Box 6645"/>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58" name="Text Box 664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59" name="Text Box 664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60" name="Text Box 664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61" name="Text Box 664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62" name="Text Box 665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63" name="Text Box 665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64" name="Text Box 665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65" name="Text Box 665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66" name="Text Box 6654"/>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67" name="Text Box 6655"/>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68" name="Text Box 665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69" name="Text Box 665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70" name="Text Box 665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71" name="Text Box 665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72" name="Text Box 666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73" name="Text Box 666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74" name="Text Box 666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75" name="Text Box 666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76" name="Text Box 6664"/>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77" name="Text Box 6665"/>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78" name="Text Box 666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79" name="Text Box 666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80" name="Text Box 666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81" name="Text Box 666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82" name="Text Box 667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83" name="Text Box 667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84" name="Text Box 667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85" name="Text Box 667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86" name="Text Box 6674"/>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87" name="Text Box 6675"/>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88" name="Text Box 667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89" name="Text Box 667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90" name="Text Box 667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91" name="Text Box 667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92" name="Text Box 668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93" name="Text Box 668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194" name="Text Box 668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195" name="Text Box 668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196" name="Text Box 668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197" name="Text Box 668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198" name="Text Box 668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199" name="Text Box 668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200" name="Text Box 668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201" name="Text Box 668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202" name="Text Box 669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03" name="Text Box 669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04" name="Text Box 669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05" name="Text Box 669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06" name="Text Box 6694"/>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07" name="Text Box 6695"/>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08" name="Text Box 669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09" name="Text Box 669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10" name="Text Box 669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11" name="Text Box 669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12" name="Text Box 670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13" name="Text Box 670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14" name="Text Box 670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15" name="Text Box 670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16" name="Text Box 6704"/>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17" name="Text Box 6705"/>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18" name="Text Box 670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19" name="Text Box 670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20" name="Text Box 670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21" name="Text Box 670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22" name="Text Box 671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23" name="Text Box 671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24" name="Text Box 671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25" name="Text Box 671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26" name="Text Box 6714"/>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27" name="Text Box 6715"/>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28" name="Text Box 671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29" name="Text Box 671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30" name="Text Box 671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31" name="Text Box 671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32" name="Text Box 672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33" name="Text Box 672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34" name="Text Box 672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35" name="Text Box 672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36" name="Text Box 6724"/>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37" name="Text Box 6725"/>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38" name="Text Box 672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39" name="Text Box 672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40" name="Text Box 672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41" name="Text Box 672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42" name="Text Box 673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43" name="Text Box 673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44" name="Text Box 673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45" name="Text Box 673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46" name="Text Box 6734"/>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47" name="Text Box 6735"/>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48" name="Text Box 673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49" name="Text Box 673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50" name="Text Box 673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251" name="Text Box 673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252" name="Text Box 674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253" name="Text Box 674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254" name="Text Box 674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255" name="Text Box 674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256" name="Text Box 674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257" name="Text Box 674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258" name="Text Box 674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59" name="Text Box 674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60" name="Text Box 674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61" name="Text Box 674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62" name="Text Box 675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63" name="Text Box 675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64" name="Text Box 675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65" name="Text Box 675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66" name="Text Box 6754"/>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67" name="Text Box 6755"/>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68" name="Text Box 675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69" name="Text Box 675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70" name="Text Box 675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71" name="Text Box 675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72" name="Text Box 676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73" name="Text Box 676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74" name="Text Box 676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275" name="Text Box 676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276" name="Text Box 676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277" name="Text Box 676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278" name="Text Box 676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279" name="Text Box 676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280" name="Text Box 676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281" name="Text Box 676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282" name="Text Box 677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83" name="Text Box 677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84" name="Text Box 677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85" name="Text Box 677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86" name="Text Box 6774"/>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87" name="Text Box 6775"/>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88" name="Text Box 677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89" name="Text Box 677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90" name="Text Box 677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91" name="Text Box 677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92" name="Text Box 678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93" name="Text Box 678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94" name="Text Box 678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95" name="Text Box 678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96" name="Text Box 6784"/>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97" name="Text Box 6785"/>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98" name="Text Box 678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299" name="Text Box 678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00" name="Text Box 678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01" name="Text Box 678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02" name="Text Box 679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03" name="Text Box 679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04" name="Text Box 679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05" name="Text Box 679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06" name="Text Box 6794"/>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07" name="Text Box 6795"/>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08" name="Text Box 679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09" name="Text Box 679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10" name="Text Box 679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11" name="Text Box 679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12" name="Text Box 680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13" name="Text Box 680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14" name="Text Box 680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15" name="Text Box 680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16" name="Text Box 6804"/>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17" name="Text Box 6805"/>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18" name="Text Box 680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19" name="Text Box 680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20" name="Text Box 680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21" name="Text Box 680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22" name="Text Box 681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23" name="Text Box 681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24" name="Text Box 681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25" name="Text Box 681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26" name="Text Box 6814"/>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27" name="Text Box 6815"/>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28" name="Text Box 681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29" name="Text Box 681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30" name="Text Box 681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31" name="Text Box 681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32" name="Text Box 682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33" name="Text Box 682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34" name="Text Box 682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35" name="Text Box 682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36" name="Text Box 682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37" name="Text Box 682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38" name="Text Box 682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39" name="Text Box 682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40" name="Text Box 682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41" name="Text Box 682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42" name="Text Box 683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43" name="Text Box 6831"/>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44" name="Text Box 6832"/>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45" name="Text Box 683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46" name="Text Box 6834"/>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47" name="Text Box 683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48" name="Text Box 683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49" name="Text Box 683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50" name="Text Box 683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51" name="Text Box 683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52" name="Text Box 684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53" name="Text Box 684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54" name="Text Box 684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55" name="Text Box 6843"/>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56" name="Text Box 6844"/>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57" name="Text Box 6845"/>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58" name="Text Box 6846"/>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59" name="Text Box 6847"/>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60" name="Text Box 6848"/>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61" name="Text Box 6849"/>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72</xdr:row>
      <xdr:rowOff>0</xdr:rowOff>
    </xdr:from>
    <xdr:to>
      <xdr:col>11</xdr:col>
      <xdr:colOff>9525</xdr:colOff>
      <xdr:row>73</xdr:row>
      <xdr:rowOff>38100</xdr:rowOff>
    </xdr:to>
    <xdr:sp macro="" textlink="">
      <xdr:nvSpPr>
        <xdr:cNvPr id="32362" name="Text Box 6850"/>
        <xdr:cNvSpPr txBox="1">
          <a:spLocks noChangeArrowheads="1"/>
        </xdr:cNvSpPr>
      </xdr:nvSpPr>
      <xdr:spPr bwMode="auto">
        <a:xfrm>
          <a:off x="5362575" y="12906375"/>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63" name="Text Box 685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64" name="Text Box 685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65" name="Text Box 685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66" name="Text Box 685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67" name="Text Box 685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68" name="Text Box 685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69" name="Text Box 685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70" name="Text Box 685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71" name="Text Box 685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72" name="Text Box 686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73" name="Text Box 686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74" name="Text Box 686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75" name="Text Box 686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76" name="Text Box 686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77" name="Text Box 686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78" name="Text Box 686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79" name="Text Box 686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80" name="Text Box 686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81" name="Text Box 686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82" name="Text Box 687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83" name="Text Box 687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84" name="Text Box 687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85" name="Text Box 687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86" name="Text Box 687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87" name="Text Box 687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88" name="Text Box 687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89" name="Text Box 687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90" name="Text Box 687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91" name="Text Box 687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92" name="Text Box 688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93" name="Text Box 688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94" name="Text Box 688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95" name="Text Box 688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96" name="Text Box 688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97" name="Text Box 688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98" name="Text Box 688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399" name="Text Box 688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00" name="Text Box 688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01" name="Text Box 688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02" name="Text Box 689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03" name="Text Box 689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04" name="Text Box 689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05" name="Text Box 689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06" name="Text Box 689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07" name="Text Box 689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08" name="Text Box 689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09" name="Text Box 689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10" name="Text Box 689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11" name="Text Box 689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12" name="Text Box 690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13" name="Text Box 690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14" name="Text Box 690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15" name="Text Box 690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16" name="Text Box 690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17" name="Text Box 690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18" name="Text Box 690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19" name="Text Box 690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20" name="Text Box 690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21" name="Text Box 690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22" name="Text Box 691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23" name="Text Box 691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24" name="Text Box 691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25" name="Text Box 691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26" name="Text Box 691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27" name="Text Box 691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28" name="Text Box 691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29" name="Text Box 691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30" name="Text Box 691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31" name="Text Box 691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32" name="Text Box 692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33" name="Text Box 692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34" name="Text Box 692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35" name="Text Box 692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36" name="Text Box 692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37" name="Text Box 692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38" name="Text Box 692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39" name="Text Box 692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40" name="Text Box 692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41" name="Text Box 692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42" name="Text Box 693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43" name="Text Box 693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44" name="Text Box 693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45" name="Text Box 693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46" name="Text Box 693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47" name="Text Box 693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48" name="Text Box 693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49" name="Text Box 693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50" name="Text Box 693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51" name="Text Box 693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52" name="Text Box 694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53" name="Text Box 694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54" name="Text Box 694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55" name="Text Box 694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56" name="Text Box 694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57" name="Text Box 694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58" name="Text Box 694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59" name="Text Box 694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60" name="Text Box 694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61" name="Text Box 694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62" name="Text Box 695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63" name="Text Box 695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64" name="Text Box 695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65" name="Text Box 695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66" name="Text Box 695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67" name="Text Box 695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68" name="Text Box 695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69" name="Text Box 695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70" name="Text Box 695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71" name="Text Box 695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72" name="Text Box 696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73" name="Text Box 696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74" name="Text Box 696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75" name="Text Box 696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76" name="Text Box 696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77" name="Text Box 696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78" name="Text Box 696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79" name="Text Box 696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80" name="Text Box 696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81" name="Text Box 696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82" name="Text Box 697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83" name="Text Box 697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84" name="Text Box 697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85" name="Text Box 697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86" name="Text Box 697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87" name="Text Box 697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88" name="Text Box 697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89" name="Text Box 697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90" name="Text Box 697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91" name="Text Box 697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92" name="Text Box 698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93" name="Text Box 698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94" name="Text Box 698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95" name="Text Box 698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96" name="Text Box 698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97" name="Text Box 698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98" name="Text Box 698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499" name="Text Box 698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00" name="Text Box 698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01" name="Text Box 698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02" name="Text Box 699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03" name="Text Box 699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04" name="Text Box 699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05" name="Text Box 699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06" name="Text Box 699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07" name="Text Box 699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08" name="Text Box 699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09" name="Text Box 699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10" name="Text Box 699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11" name="Text Box 699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12" name="Text Box 700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13" name="Text Box 700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14" name="Text Box 700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15" name="Text Box 700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16" name="Text Box 700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17" name="Text Box 700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18" name="Text Box 700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19" name="Text Box 700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20" name="Text Box 700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21" name="Text Box 700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22" name="Text Box 701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523" name="Text Box 701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524" name="Text Box 701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525" name="Text Box 701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526" name="Text Box 701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527" name="Text Box 701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528" name="Text Box 701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529" name="Text Box 701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30" name="Text Box 701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31" name="Text Box 701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32" name="Text Box 702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33" name="Text Box 702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34" name="Text Box 702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35" name="Text Box 702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36" name="Text Box 702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37" name="Text Box 702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38" name="Text Box 702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39" name="Text Box 702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40" name="Text Box 702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41" name="Text Box 702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42" name="Text Box 703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43" name="Text Box 703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44" name="Text Box 703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45" name="Text Box 703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46" name="Text Box 703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47" name="Text Box 703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48" name="Text Box 703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49" name="Text Box 703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50" name="Text Box 703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51" name="Text Box 703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52" name="Text Box 704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53" name="Text Box 704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54" name="Text Box 704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55" name="Text Box 704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56" name="Text Box 704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57" name="Text Box 704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58" name="Text Box 704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59" name="Text Box 704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60" name="Text Box 704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61" name="Text Box 704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62" name="Text Box 705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63" name="Text Box 705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64" name="Text Box 705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65" name="Text Box 705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66" name="Text Box 705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67" name="Text Box 705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68" name="Text Box 705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69" name="Text Box 705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70" name="Text Box 705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71" name="Text Box 705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72" name="Text Box 706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73" name="Text Box 706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74" name="Text Box 706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75" name="Text Box 706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76" name="Text Box 706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77" name="Text Box 706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78" name="Text Box 706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79" name="Text Box 706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80" name="Text Box 706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81" name="Text Box 706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82" name="Text Box 707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83" name="Text Box 707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84" name="Text Box 707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85" name="Text Box 707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586" name="Text Box 707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587" name="Text Box 707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588" name="Text Box 707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589" name="Text Box 707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590" name="Text Box 707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591" name="Text Box 707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592" name="Text Box 708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593" name="Text Box 708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94" name="Text Box 708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95" name="Text Box 708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96" name="Text Box 708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97" name="Text Box 708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98" name="Text Box 708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599" name="Text Box 708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00" name="Text Box 708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01" name="Text Box 708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02" name="Text Box 709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03" name="Text Box 709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04" name="Text Box 709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05" name="Text Box 709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06" name="Text Box 709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07" name="Text Box 709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08" name="Text Box 709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09" name="Text Box 709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10" name="Text Box 709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11" name="Text Box 709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12" name="Text Box 710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13" name="Text Box 710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14" name="Text Box 710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15" name="Text Box 710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16" name="Text Box 710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17" name="Text Box 710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18" name="Text Box 710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19" name="Text Box 710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20" name="Text Box 710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21" name="Text Box 710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22" name="Text Box 711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23" name="Text Box 711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24" name="Text Box 711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25" name="Text Box 711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26" name="Text Box 711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27" name="Text Box 711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28" name="Text Box 711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29" name="Text Box 711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30" name="Text Box 711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31" name="Text Box 711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32" name="Text Box 712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33" name="Text Box 712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34" name="Text Box 712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35" name="Text Box 712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36" name="Text Box 712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37" name="Text Box 712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38" name="Text Box 712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39" name="Text Box 712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40" name="Text Box 712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41" name="Text Box 712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642" name="Text Box 713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643" name="Text Box 713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644" name="Text Box 713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645" name="Text Box 713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646" name="Text Box 713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647" name="Text Box 713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648" name="Text Box 713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649" name="Text Box 713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50" name="Text Box 713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51" name="Text Box 713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52" name="Text Box 714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53" name="Text Box 714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54" name="Text Box 714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55" name="Text Box 714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56" name="Text Box 714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57" name="Text Box 714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58" name="Text Box 714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59" name="Text Box 714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60" name="Text Box 714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61" name="Text Box 714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62" name="Text Box 715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63" name="Text Box 715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64" name="Text Box 715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65" name="Text Box 715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666" name="Text Box 715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667" name="Text Box 715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668" name="Text Box 715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669" name="Text Box 715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670" name="Text Box 715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671" name="Text Box 715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672" name="Text Box 716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673" name="Text Box 716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74" name="Text Box 716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75" name="Text Box 716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76" name="Text Box 716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77" name="Text Box 716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78" name="Text Box 716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79" name="Text Box 716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80" name="Text Box 716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81" name="Text Box 716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82" name="Text Box 717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83" name="Text Box 717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84" name="Text Box 717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85" name="Text Box 717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86" name="Text Box 717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87" name="Text Box 717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88" name="Text Box 717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89" name="Text Box 717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90" name="Text Box 717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91" name="Text Box 717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92" name="Text Box 718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93" name="Text Box 718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94" name="Text Box 718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95" name="Text Box 718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96" name="Text Box 718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97" name="Text Box 718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98" name="Text Box 718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699" name="Text Box 718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00" name="Text Box 718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01" name="Text Box 718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02" name="Text Box 719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03" name="Text Box 719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04" name="Text Box 719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05" name="Text Box 719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06" name="Text Box 719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07" name="Text Box 719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08" name="Text Box 719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09" name="Text Box 719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10" name="Text Box 719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11" name="Text Box 719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12" name="Text Box 720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13" name="Text Box 720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14" name="Text Box 720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15" name="Text Box 720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16" name="Text Box 720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17" name="Text Box 720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18" name="Text Box 720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19" name="Text Box 720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20" name="Text Box 720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21" name="Text Box 720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22" name="Text Box 721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23" name="Text Box 721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24" name="Text Box 721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25" name="Text Box 721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26" name="Text Box 721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27" name="Text Box 721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28" name="Text Box 721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29" name="Text Box 721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30" name="Text Box 721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31" name="Text Box 721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32" name="Text Box 722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33" name="Text Box 722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34" name="Text Box 7222"/>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35" name="Text Box 7223"/>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36" name="Text Box 722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37" name="Text Box 722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38" name="Text Box 722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39" name="Text Box 722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40" name="Text Box 722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41" name="Text Box 722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42" name="Text Box 723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43" name="Text Box 723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44" name="Text Box 723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45" name="Text Box 723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46" name="Text Box 7234"/>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47" name="Text Box 7235"/>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48" name="Text Box 7236"/>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49" name="Text Box 7237"/>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50" name="Text Box 7238"/>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51" name="Text Box 7239"/>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52" name="Text Box 7240"/>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73</xdr:row>
      <xdr:rowOff>0</xdr:rowOff>
    </xdr:from>
    <xdr:to>
      <xdr:col>11</xdr:col>
      <xdr:colOff>9525</xdr:colOff>
      <xdr:row>74</xdr:row>
      <xdr:rowOff>57150</xdr:rowOff>
    </xdr:to>
    <xdr:sp macro="" textlink="">
      <xdr:nvSpPr>
        <xdr:cNvPr id="32753" name="Text Box 7241"/>
        <xdr:cNvSpPr txBox="1">
          <a:spLocks noChangeArrowheads="1"/>
        </xdr:cNvSpPr>
      </xdr:nvSpPr>
      <xdr:spPr bwMode="auto">
        <a:xfrm>
          <a:off x="5362575" y="13068300"/>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54" name="Text Box 724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55" name="Text Box 724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56" name="Text Box 724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57" name="Text Box 724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58" name="Text Box 724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59" name="Text Box 724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60" name="Text Box 724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61" name="Text Box 724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62" name="Text Box 725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63" name="Text Box 725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64" name="Text Box 725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65" name="Text Box 725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66" name="Text Box 725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67" name="Text Box 725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68" name="Text Box 725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69" name="Text Box 725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70" name="Text Box 725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71" name="Text Box 725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72" name="Text Box 726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73" name="Text Box 726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74" name="Text Box 726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75" name="Text Box 726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76" name="Text Box 726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77" name="Text Box 726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78" name="Text Box 726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79" name="Text Box 726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80" name="Text Box 726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81" name="Text Box 726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82" name="Text Box 727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83" name="Text Box 727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84" name="Text Box 727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85" name="Text Box 727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86" name="Text Box 727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87" name="Text Box 727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88" name="Text Box 727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89" name="Text Box 727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90" name="Text Box 727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91" name="Text Box 727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92" name="Text Box 728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93" name="Text Box 728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94" name="Text Box 728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95" name="Text Box 728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96" name="Text Box 728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97" name="Text Box 728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98" name="Text Box 728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799" name="Text Box 728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00" name="Text Box 728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01" name="Text Box 728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02" name="Text Box 729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03" name="Text Box 729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04" name="Text Box 729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05" name="Text Box 729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06" name="Text Box 729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07" name="Text Box 729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08" name="Text Box 729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09" name="Text Box 729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10" name="Text Box 729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11" name="Text Box 729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12" name="Text Box 730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13" name="Text Box 730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14" name="Text Box 730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15" name="Text Box 730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16" name="Text Box 730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17" name="Text Box 730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18" name="Text Box 730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19" name="Text Box 730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20" name="Text Box 730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21" name="Text Box 730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22" name="Text Box 731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23" name="Text Box 731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24" name="Text Box 731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25" name="Text Box 731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26" name="Text Box 731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27" name="Text Box 731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28" name="Text Box 731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29" name="Text Box 731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30" name="Text Box 731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31" name="Text Box 731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32" name="Text Box 732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33" name="Text Box 732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34" name="Text Box 732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35" name="Text Box 732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36" name="Text Box 732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37" name="Text Box 732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38" name="Text Box 732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39" name="Text Box 732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40" name="Text Box 732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41" name="Text Box 732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42" name="Text Box 733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43" name="Text Box 733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44" name="Text Box 733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45" name="Text Box 733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46" name="Text Box 733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47" name="Text Box 733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48" name="Text Box 733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49" name="Text Box 733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50" name="Text Box 733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51" name="Text Box 733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52" name="Text Box 734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53" name="Text Box 734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54" name="Text Box 734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55" name="Text Box 734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56" name="Text Box 734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57" name="Text Box 734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58" name="Text Box 734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59" name="Text Box 734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60" name="Text Box 734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61" name="Text Box 734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62" name="Text Box 735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63" name="Text Box 735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64" name="Text Box 735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65" name="Text Box 735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66" name="Text Box 735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67" name="Text Box 735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68" name="Text Box 735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69" name="Text Box 735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70" name="Text Box 735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71" name="Text Box 735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72" name="Text Box 736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73" name="Text Box 736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74" name="Text Box 736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75" name="Text Box 736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76" name="Text Box 736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77" name="Text Box 736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78" name="Text Box 736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79" name="Text Box 736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80" name="Text Box 736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81" name="Text Box 736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82" name="Text Box 737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83" name="Text Box 737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84" name="Text Box 737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85" name="Text Box 737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86" name="Text Box 737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87" name="Text Box 737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88" name="Text Box 737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89" name="Text Box 737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90" name="Text Box 737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91" name="Text Box 737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92" name="Text Box 738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93" name="Text Box 738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94" name="Text Box 738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95" name="Text Box 738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96" name="Text Box 738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97" name="Text Box 738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98" name="Text Box 738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899" name="Text Box 738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00" name="Text Box 738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01" name="Text Box 738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02" name="Text Box 739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03" name="Text Box 739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04" name="Text Box 739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05" name="Text Box 739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06" name="Text Box 739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07" name="Text Box 739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08" name="Text Box 739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09" name="Text Box 739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10" name="Text Box 739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11" name="Text Box 739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12" name="Text Box 740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2913" name="Text Box 7401"/>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2914" name="Text Box 7402"/>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2915" name="Text Box 7403"/>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2916" name="Text Box 7404"/>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2917" name="Text Box 7405"/>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2918" name="Text Box 7406"/>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2919" name="Text Box 7407"/>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20" name="Text Box 740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21" name="Text Box 740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22" name="Text Box 741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23" name="Text Box 741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24" name="Text Box 741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25" name="Text Box 741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26" name="Text Box 741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27" name="Text Box 741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28" name="Text Box 741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29" name="Text Box 741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30" name="Text Box 741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31" name="Text Box 741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32" name="Text Box 742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33" name="Text Box 742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34" name="Text Box 742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35" name="Text Box 742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36" name="Text Box 742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37" name="Text Box 742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38" name="Text Box 742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39" name="Text Box 742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40" name="Text Box 742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41" name="Text Box 742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42" name="Text Box 743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43" name="Text Box 743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44" name="Text Box 743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45" name="Text Box 743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46" name="Text Box 743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47" name="Text Box 743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48" name="Text Box 743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49" name="Text Box 743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50" name="Text Box 743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51" name="Text Box 743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52" name="Text Box 744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53" name="Text Box 744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54" name="Text Box 744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55" name="Text Box 744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56" name="Text Box 744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57" name="Text Box 744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58" name="Text Box 744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59" name="Text Box 744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60" name="Text Box 744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61" name="Text Box 744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62" name="Text Box 745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63" name="Text Box 745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64" name="Text Box 745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65" name="Text Box 745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66" name="Text Box 745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67" name="Text Box 745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68" name="Text Box 745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69" name="Text Box 745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70" name="Text Box 745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71" name="Text Box 745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72" name="Text Box 746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73" name="Text Box 746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74" name="Text Box 746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75" name="Text Box 746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76" name="Text Box 746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77" name="Text Box 746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78" name="Text Box 746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79" name="Text Box 746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80" name="Text Box 746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81" name="Text Box 746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82" name="Text Box 747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83" name="Text Box 747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2984" name="Text Box 7472"/>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2985" name="Text Box 7473"/>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2986" name="Text Box 7474"/>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2987" name="Text Box 7475"/>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2988" name="Text Box 7476"/>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2989" name="Text Box 7477"/>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2990" name="Text Box 7478"/>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2991" name="Text Box 7479"/>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92" name="Text Box 748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93" name="Text Box 748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94" name="Text Box 748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95" name="Text Box 748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96" name="Text Box 748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97" name="Text Box 748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98" name="Text Box 748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2999" name="Text Box 748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00" name="Text Box 748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01" name="Text Box 748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02" name="Text Box 749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03" name="Text Box 749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04" name="Text Box 749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05" name="Text Box 749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06" name="Text Box 749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07" name="Text Box 749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08" name="Text Box 749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09" name="Text Box 749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10" name="Text Box 749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11" name="Text Box 749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12" name="Text Box 750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13" name="Text Box 750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14" name="Text Box 750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15" name="Text Box 750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16" name="Text Box 750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17" name="Text Box 750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18" name="Text Box 750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19" name="Text Box 750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20" name="Text Box 750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21" name="Text Box 750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22" name="Text Box 751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23" name="Text Box 751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24" name="Text Box 751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25" name="Text Box 751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26" name="Text Box 751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27" name="Text Box 751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28" name="Text Box 751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29" name="Text Box 751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30" name="Text Box 751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31" name="Text Box 751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32" name="Text Box 752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33" name="Text Box 752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34" name="Text Box 752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35" name="Text Box 752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36" name="Text Box 752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37" name="Text Box 752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38" name="Text Box 752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39" name="Text Box 752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040" name="Text Box 7528"/>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041" name="Text Box 7529"/>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042" name="Text Box 7530"/>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043" name="Text Box 7531"/>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044" name="Text Box 7532"/>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045" name="Text Box 7533"/>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046" name="Text Box 7534"/>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047" name="Text Box 7535"/>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48" name="Text Box 753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49" name="Text Box 753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50" name="Text Box 753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51" name="Text Box 753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52" name="Text Box 754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53" name="Text Box 754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54" name="Text Box 754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55" name="Text Box 754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56" name="Text Box 754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57" name="Text Box 754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58" name="Text Box 754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59" name="Text Box 754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60" name="Text Box 754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61" name="Text Box 754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62" name="Text Box 755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63" name="Text Box 755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064" name="Text Box 7552"/>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065" name="Text Box 7553"/>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066" name="Text Box 7554"/>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067" name="Text Box 7555"/>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068" name="Text Box 7556"/>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069" name="Text Box 7557"/>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070" name="Text Box 7558"/>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071" name="Text Box 7559"/>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72" name="Text Box 756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73" name="Text Box 756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74" name="Text Box 756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75" name="Text Box 756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76" name="Text Box 756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77" name="Text Box 756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78" name="Text Box 756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79" name="Text Box 756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80" name="Text Box 756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81" name="Text Box 756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82" name="Text Box 757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83" name="Text Box 757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84" name="Text Box 757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85" name="Text Box 757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86" name="Text Box 757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87" name="Text Box 757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88" name="Text Box 757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89" name="Text Box 757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90" name="Text Box 757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91" name="Text Box 757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92" name="Text Box 758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93" name="Text Box 758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94" name="Text Box 758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95" name="Text Box 758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96" name="Text Box 758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97" name="Text Box 758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98" name="Text Box 758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099" name="Text Box 758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00" name="Text Box 758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01" name="Text Box 758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02" name="Text Box 759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03" name="Text Box 759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04" name="Text Box 759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05" name="Text Box 759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06" name="Text Box 759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07" name="Text Box 759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08" name="Text Box 759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09" name="Text Box 759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10" name="Text Box 759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11" name="Text Box 759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12" name="Text Box 760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13" name="Text Box 760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14" name="Text Box 760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15" name="Text Box 760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16" name="Text Box 760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17" name="Text Box 760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18" name="Text Box 760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19" name="Text Box 760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20" name="Text Box 7608"/>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21" name="Text Box 7609"/>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22" name="Text Box 7610"/>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23" name="Text Box 7611"/>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24" name="Text Box 7612"/>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25" name="Text Box 7613"/>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26" name="Text Box 7614"/>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27" name="Text Box 7615"/>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28" name="Text Box 761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29" name="Text Box 761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30" name="Text Box 761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31" name="Text Box 761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32" name="Text Box 7620"/>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33" name="Text Box 7621"/>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34" name="Text Box 762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35" name="Text Box 762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36" name="Text Box 7624"/>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37" name="Text Box 7625"/>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38" name="Text Box 7626"/>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39" name="Text Box 7627"/>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40" name="Text Box 7628"/>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41" name="Text Box 7629"/>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42" name="Text Box 7630"/>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43" name="Text Box 7631"/>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44" name="Text Box 7632"/>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45" name="Text Box 7633"/>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46" name="Text Box 7634"/>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47" name="Text Box 7635"/>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48" name="Text Box 7636"/>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49" name="Text Box 7637"/>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50" name="Text Box 7638"/>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74</xdr:row>
      <xdr:rowOff>0</xdr:rowOff>
    </xdr:from>
    <xdr:to>
      <xdr:col>11</xdr:col>
      <xdr:colOff>9525</xdr:colOff>
      <xdr:row>75</xdr:row>
      <xdr:rowOff>47625</xdr:rowOff>
    </xdr:to>
    <xdr:sp macro="" textlink="">
      <xdr:nvSpPr>
        <xdr:cNvPr id="33151" name="Text Box 7639"/>
        <xdr:cNvSpPr txBox="1">
          <a:spLocks noChangeArrowheads="1"/>
        </xdr:cNvSpPr>
      </xdr:nvSpPr>
      <xdr:spPr bwMode="auto">
        <a:xfrm>
          <a:off x="5362575" y="132111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52" name="Text Box 7640"/>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53" name="Text Box 7641"/>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54" name="Text Box 7642"/>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55" name="Text Box 7643"/>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56" name="Text Box 7644"/>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57" name="Text Box 7645"/>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58" name="Text Box 7646"/>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59" name="Text Box 7647"/>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60" name="Text Box 7648"/>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61" name="Text Box 7649"/>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62" name="Text Box 7650"/>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63" name="Text Box 7651"/>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64" name="Text Box 7652"/>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65" name="Text Box 7653"/>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66" name="Text Box 7654"/>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167" name="Text Box 7655"/>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168" name="Text Box 7656"/>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169" name="Text Box 7657"/>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170" name="Text Box 7658"/>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171" name="Text Box 7659"/>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172" name="Text Box 7660"/>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173" name="Text Box 7661"/>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174" name="Text Box 7662"/>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175" name="Text Box 7663"/>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176" name="Text Box 7664"/>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177" name="Text Box 7665"/>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178" name="Text Box 7666"/>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179" name="Text Box 7667"/>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180" name="Text Box 7668"/>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181" name="Text Box 7669"/>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182" name="Text Box 7670"/>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183" name="Text Box 7671"/>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184" name="Text Box 7672"/>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185" name="Text Box 7673"/>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186" name="Text Box 7674"/>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187" name="Text Box 7675"/>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188" name="Text Box 7676"/>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189" name="Text Box 7677"/>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190" name="Text Box 7678"/>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191" name="Text Box 7679"/>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192" name="Text Box 7680"/>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193" name="Text Box 7681"/>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194" name="Text Box 7682"/>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195" name="Text Box 7683"/>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196" name="Text Box 7684"/>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197" name="Text Box 7685"/>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198" name="Text Box 7686"/>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199" name="Text Box 7687"/>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00" name="Text Box 7688"/>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01" name="Text Box 7689"/>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02" name="Text Box 7690"/>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03" name="Text Box 7691"/>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04" name="Text Box 7692"/>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05" name="Text Box 7693"/>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06" name="Text Box 7694"/>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07" name="Text Box 7695"/>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08" name="Text Box 7696"/>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09" name="Text Box 7697"/>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10" name="Text Box 7698"/>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11" name="Text Box 7699"/>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12" name="Text Box 7700"/>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13" name="Text Box 7701"/>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14" name="Text Box 7702"/>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15" name="Text Box 7703"/>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16" name="Text Box 7704"/>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17" name="Text Box 7705"/>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18" name="Text Box 7706"/>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19" name="Text Box 7707"/>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20" name="Text Box 7708"/>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21" name="Text Box 7709"/>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22" name="Text Box 7710"/>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23" name="Text Box 7711"/>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24" name="Text Box 7712"/>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25" name="Text Box 7713"/>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26" name="Text Box 7714"/>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27" name="Text Box 7715"/>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28" name="Text Box 7716"/>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29" name="Text Box 7717"/>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30" name="Text Box 7718"/>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31" name="Text Box 7719"/>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32" name="Text Box 7720"/>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33" name="Text Box 7721"/>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34" name="Text Box 7722"/>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35" name="Text Box 7723"/>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76</xdr:row>
      <xdr:rowOff>0</xdr:rowOff>
    </xdr:from>
    <xdr:to>
      <xdr:col>5</xdr:col>
      <xdr:colOff>257175</xdr:colOff>
      <xdr:row>77</xdr:row>
      <xdr:rowOff>47625</xdr:rowOff>
    </xdr:to>
    <xdr:sp macro="" textlink="">
      <xdr:nvSpPr>
        <xdr:cNvPr id="33236" name="Text Box 7724"/>
        <xdr:cNvSpPr txBox="1">
          <a:spLocks noChangeArrowheads="1"/>
        </xdr:cNvSpPr>
      </xdr:nvSpPr>
      <xdr:spPr bwMode="auto">
        <a:xfrm>
          <a:off x="3067050" y="135159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37" name="Text Box 7725"/>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38" name="Text Box 7726"/>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39" name="Text Box 7727"/>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40" name="Text Box 7728"/>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41" name="Text Box 7729"/>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42" name="Text Box 7730"/>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43" name="Text Box 7731"/>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244" name="Text Box 7732"/>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245" name="Text Box 7733"/>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246" name="Text Box 7734"/>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247" name="Text Box 7735"/>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248" name="Text Box 7736"/>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249" name="Text Box 7737"/>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50" name="Text Box 7738"/>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51" name="Text Box 7739"/>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52" name="Text Box 7740"/>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53" name="Text Box 7741"/>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54" name="Text Box 7742"/>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55" name="Text Box 7743"/>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56" name="Text Box 7744"/>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57" name="Text Box 7745"/>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58" name="Text Box 7746"/>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59" name="Text Box 7747"/>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60" name="Text Box 7748"/>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61" name="Text Box 7749"/>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62" name="Text Box 7750"/>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63" name="Text Box 7751"/>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64" name="Text Box 7752"/>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65" name="Text Box 7753"/>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66" name="Text Box 7754"/>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67" name="Text Box 7755"/>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68" name="Text Box 7756"/>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69" name="Text Box 7757"/>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70" name="Text Box 7758"/>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71" name="Text Box 7759"/>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72" name="Text Box 7760"/>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73" name="Text Box 7761"/>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74" name="Text Box 7762"/>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75" name="Text Box 7763"/>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76" name="Text Box 7764"/>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77" name="Text Box 7765"/>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78" name="Text Box 7766"/>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79" name="Text Box 7767"/>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80" name="Text Box 7768"/>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81" name="Text Box 7769"/>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82" name="Text Box 7770"/>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83" name="Text Box 7771"/>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84" name="Text Box 7772"/>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85" name="Text Box 7773"/>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86" name="Text Box 7774"/>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87" name="Text Box 7775"/>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88" name="Text Box 7776"/>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89" name="Text Box 7777"/>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90" name="Text Box 7778"/>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91" name="Text Box 7779"/>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92" name="Text Box 7780"/>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93" name="Text Box 7781"/>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94" name="Text Box 7782"/>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95" name="Text Box 7783"/>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96" name="Text Box 7784"/>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97" name="Text Box 7785"/>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98" name="Text Box 7786"/>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299" name="Text Box 7787"/>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300" name="Text Box 7788"/>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301" name="Text Box 7789"/>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302" name="Text Box 7790"/>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303" name="Text Box 7791"/>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304" name="Text Box 7792"/>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77</xdr:row>
      <xdr:rowOff>0</xdr:rowOff>
    </xdr:from>
    <xdr:to>
      <xdr:col>5</xdr:col>
      <xdr:colOff>257175</xdr:colOff>
      <xdr:row>78</xdr:row>
      <xdr:rowOff>47625</xdr:rowOff>
    </xdr:to>
    <xdr:sp macro="" textlink="">
      <xdr:nvSpPr>
        <xdr:cNvPr id="33305" name="Text Box 7793"/>
        <xdr:cNvSpPr txBox="1">
          <a:spLocks noChangeArrowheads="1"/>
        </xdr:cNvSpPr>
      </xdr:nvSpPr>
      <xdr:spPr bwMode="auto">
        <a:xfrm>
          <a:off x="3067050" y="136683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06" name="Text Box 7794"/>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07" name="Text Box 7795"/>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08" name="Text Box 7796"/>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09" name="Text Box 7797"/>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10" name="Text Box 7798"/>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11" name="Text Box 7799"/>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12" name="Text Box 7800"/>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313" name="Text Box 7801"/>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314" name="Text Box 7802"/>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315" name="Text Box 7803"/>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316" name="Text Box 7804"/>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317" name="Text Box 7805"/>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318" name="Text Box 7806"/>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19" name="Text Box 7807"/>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20" name="Text Box 7808"/>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21" name="Text Box 7809"/>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22" name="Text Box 7810"/>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23" name="Text Box 7811"/>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24" name="Text Box 7812"/>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25" name="Text Box 7813"/>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26" name="Text Box 7814"/>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27" name="Text Box 7815"/>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28" name="Text Box 7816"/>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29" name="Text Box 7817"/>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30" name="Text Box 7818"/>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31" name="Text Box 7819"/>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32" name="Text Box 7820"/>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33" name="Text Box 7821"/>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34" name="Text Box 7822"/>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35" name="Text Box 7823"/>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36" name="Text Box 7824"/>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37" name="Text Box 7825"/>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38" name="Text Box 7826"/>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39" name="Text Box 7827"/>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40" name="Text Box 7828"/>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41" name="Text Box 7829"/>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42" name="Text Box 7830"/>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43" name="Text Box 7831"/>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44" name="Text Box 7832"/>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45" name="Text Box 7833"/>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46" name="Text Box 7834"/>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47" name="Text Box 7835"/>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48" name="Text Box 7836"/>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49" name="Text Box 7837"/>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50" name="Text Box 7838"/>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51" name="Text Box 7839"/>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52" name="Text Box 7840"/>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53" name="Text Box 7841"/>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54" name="Text Box 7842"/>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55" name="Text Box 7843"/>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56" name="Text Box 7844"/>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57" name="Text Box 7845"/>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58" name="Text Box 7846"/>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59" name="Text Box 7847"/>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60" name="Text Box 7848"/>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61" name="Text Box 7849"/>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62" name="Text Box 7850"/>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63" name="Text Box 7851"/>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64" name="Text Box 7852"/>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65" name="Text Box 7853"/>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66" name="Text Box 7854"/>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67" name="Text Box 7855"/>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68" name="Text Box 7856"/>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69" name="Text Box 7857"/>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70" name="Text Box 7858"/>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71" name="Text Box 7859"/>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72" name="Text Box 7860"/>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73" name="Text Box 7861"/>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78</xdr:row>
      <xdr:rowOff>0</xdr:rowOff>
    </xdr:from>
    <xdr:to>
      <xdr:col>5</xdr:col>
      <xdr:colOff>257175</xdr:colOff>
      <xdr:row>79</xdr:row>
      <xdr:rowOff>47625</xdr:rowOff>
    </xdr:to>
    <xdr:sp macro="" textlink="">
      <xdr:nvSpPr>
        <xdr:cNvPr id="33374" name="Text Box 7862"/>
        <xdr:cNvSpPr txBox="1">
          <a:spLocks noChangeArrowheads="1"/>
        </xdr:cNvSpPr>
      </xdr:nvSpPr>
      <xdr:spPr bwMode="auto">
        <a:xfrm>
          <a:off x="3067050" y="138207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375" name="Text Box 7863"/>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376" name="Text Box 7864"/>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377" name="Text Box 7865"/>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378" name="Text Box 7866"/>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379" name="Text Box 7867"/>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380" name="Text Box 7868"/>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381" name="Text Box 7869"/>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382" name="Text Box 7870"/>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383" name="Text Box 7871"/>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384" name="Text Box 7872"/>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385" name="Text Box 7873"/>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386" name="Text Box 7874"/>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387" name="Text Box 7875"/>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388" name="Text Box 7876"/>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389" name="Text Box 7877"/>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390" name="Text Box 7878"/>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391" name="Text Box 7879"/>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392" name="Text Box 7880"/>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393" name="Text Box 7881"/>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394" name="Text Box 7882"/>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395" name="Text Box 7883"/>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396" name="Text Box 7884"/>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397" name="Text Box 7885"/>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398" name="Text Box 7886"/>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399" name="Text Box 7887"/>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00" name="Text Box 7888"/>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01" name="Text Box 7889"/>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02" name="Text Box 7890"/>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03" name="Text Box 7891"/>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04" name="Text Box 7892"/>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05" name="Text Box 7893"/>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06" name="Text Box 7894"/>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07" name="Text Box 7895"/>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08" name="Text Box 7896"/>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09" name="Text Box 7897"/>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10" name="Text Box 7898"/>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11" name="Text Box 7899"/>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12" name="Text Box 7900"/>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13" name="Text Box 7901"/>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14" name="Text Box 7902"/>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15" name="Text Box 7903"/>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16" name="Text Box 7904"/>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17" name="Text Box 7905"/>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18" name="Text Box 7906"/>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19" name="Text Box 7907"/>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20" name="Text Box 7908"/>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21" name="Text Box 7909"/>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22" name="Text Box 7910"/>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23" name="Text Box 7911"/>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24" name="Text Box 7912"/>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25" name="Text Box 7913"/>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26" name="Text Box 7914"/>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27" name="Text Box 7915"/>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28" name="Text Box 7916"/>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29" name="Text Box 7917"/>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30" name="Text Box 7918"/>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31" name="Text Box 7919"/>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32" name="Text Box 7920"/>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33" name="Text Box 7921"/>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34" name="Text Box 7922"/>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35" name="Text Box 7923"/>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36" name="Text Box 7924"/>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37" name="Text Box 7925"/>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38" name="Text Box 7926"/>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39" name="Text Box 7927"/>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40" name="Text Box 7928"/>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41" name="Text Box 7929"/>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42" name="Text Box 7930"/>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79</xdr:row>
      <xdr:rowOff>0</xdr:rowOff>
    </xdr:from>
    <xdr:to>
      <xdr:col>5</xdr:col>
      <xdr:colOff>257175</xdr:colOff>
      <xdr:row>80</xdr:row>
      <xdr:rowOff>47625</xdr:rowOff>
    </xdr:to>
    <xdr:sp macro="" textlink="">
      <xdr:nvSpPr>
        <xdr:cNvPr id="33443" name="Text Box 7931"/>
        <xdr:cNvSpPr txBox="1">
          <a:spLocks noChangeArrowheads="1"/>
        </xdr:cNvSpPr>
      </xdr:nvSpPr>
      <xdr:spPr bwMode="auto">
        <a:xfrm>
          <a:off x="3067050" y="139731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44" name="Text Box 7932"/>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45" name="Text Box 7933"/>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46" name="Text Box 7934"/>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47" name="Text Box 7935"/>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48" name="Text Box 7936"/>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49" name="Text Box 7937"/>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50" name="Text Box 7938"/>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451" name="Text Box 7939"/>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452" name="Text Box 7940"/>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453" name="Text Box 7941"/>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454" name="Text Box 7942"/>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455" name="Text Box 7943"/>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456" name="Text Box 7944"/>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57" name="Text Box 7945"/>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58" name="Text Box 7946"/>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59" name="Text Box 7947"/>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60" name="Text Box 7948"/>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61" name="Text Box 7949"/>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62" name="Text Box 7950"/>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63" name="Text Box 7951"/>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64" name="Text Box 7952"/>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65" name="Text Box 7953"/>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66" name="Text Box 7954"/>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67" name="Text Box 7955"/>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68" name="Text Box 7956"/>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69" name="Text Box 7957"/>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70" name="Text Box 7958"/>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71" name="Text Box 7959"/>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72" name="Text Box 7960"/>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73" name="Text Box 7961"/>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74" name="Text Box 7962"/>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75" name="Text Box 7963"/>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76" name="Text Box 7964"/>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77" name="Text Box 7965"/>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78" name="Text Box 7966"/>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79" name="Text Box 7967"/>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80" name="Text Box 7968"/>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81" name="Text Box 7969"/>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82" name="Text Box 7970"/>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83" name="Text Box 7971"/>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84" name="Text Box 7972"/>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85" name="Text Box 7973"/>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86" name="Text Box 7974"/>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87" name="Text Box 7975"/>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88" name="Text Box 7976"/>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89" name="Text Box 7977"/>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90" name="Text Box 7978"/>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91" name="Text Box 7979"/>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92" name="Text Box 7980"/>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93" name="Text Box 7981"/>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94" name="Text Box 7982"/>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95" name="Text Box 7983"/>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96" name="Text Box 7984"/>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97" name="Text Box 7985"/>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98" name="Text Box 7986"/>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499" name="Text Box 7987"/>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500" name="Text Box 7988"/>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501" name="Text Box 7989"/>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502" name="Text Box 7990"/>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503" name="Text Box 7991"/>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504" name="Text Box 7992"/>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505" name="Text Box 7993"/>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506" name="Text Box 7994"/>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507" name="Text Box 7995"/>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508" name="Text Box 7996"/>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509" name="Text Box 7997"/>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510" name="Text Box 7998"/>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511" name="Text Box 7999"/>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80</xdr:row>
      <xdr:rowOff>0</xdr:rowOff>
    </xdr:from>
    <xdr:to>
      <xdr:col>5</xdr:col>
      <xdr:colOff>257175</xdr:colOff>
      <xdr:row>81</xdr:row>
      <xdr:rowOff>47625</xdr:rowOff>
    </xdr:to>
    <xdr:sp macro="" textlink="">
      <xdr:nvSpPr>
        <xdr:cNvPr id="33512" name="Text Box 8000"/>
        <xdr:cNvSpPr txBox="1">
          <a:spLocks noChangeArrowheads="1"/>
        </xdr:cNvSpPr>
      </xdr:nvSpPr>
      <xdr:spPr bwMode="auto">
        <a:xfrm>
          <a:off x="3067050" y="141255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13" name="Text Box 8001"/>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14" name="Text Box 8002"/>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15" name="Text Box 8003"/>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16" name="Text Box 8004"/>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17" name="Text Box 8005"/>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18" name="Text Box 8006"/>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19" name="Text Box 8007"/>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520" name="Text Box 8008"/>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521" name="Text Box 8009"/>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522" name="Text Box 8010"/>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523" name="Text Box 8011"/>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524" name="Text Box 8012"/>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525" name="Text Box 8013"/>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26" name="Text Box 8014"/>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27" name="Text Box 8015"/>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28" name="Text Box 8016"/>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29" name="Text Box 8017"/>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30" name="Text Box 8018"/>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31" name="Text Box 8019"/>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32" name="Text Box 8020"/>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33" name="Text Box 8021"/>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34" name="Text Box 8022"/>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35" name="Text Box 8023"/>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36" name="Text Box 8024"/>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37" name="Text Box 8025"/>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38" name="Text Box 8026"/>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39" name="Text Box 8027"/>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40" name="Text Box 8028"/>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41" name="Text Box 8029"/>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42" name="Text Box 8030"/>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43" name="Text Box 8031"/>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44" name="Text Box 8032"/>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45" name="Text Box 8033"/>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46" name="Text Box 8034"/>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47" name="Text Box 8035"/>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48" name="Text Box 8036"/>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49" name="Text Box 8037"/>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50" name="Text Box 8038"/>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51" name="Text Box 8039"/>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52" name="Text Box 8040"/>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53" name="Text Box 8041"/>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54" name="Text Box 8042"/>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55" name="Text Box 8043"/>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56" name="Text Box 8044"/>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57" name="Text Box 8045"/>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58" name="Text Box 8046"/>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59" name="Text Box 8047"/>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60" name="Text Box 8048"/>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61" name="Text Box 8049"/>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62" name="Text Box 8050"/>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63" name="Text Box 8051"/>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64" name="Text Box 8052"/>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65" name="Text Box 8053"/>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66" name="Text Box 8054"/>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67" name="Text Box 8055"/>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68" name="Text Box 8056"/>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69" name="Text Box 8057"/>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70" name="Text Box 8058"/>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71" name="Text Box 8059"/>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72" name="Text Box 8060"/>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73" name="Text Box 8061"/>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74" name="Text Box 8062"/>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75" name="Text Box 8063"/>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76" name="Text Box 8064"/>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77" name="Text Box 8065"/>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78" name="Text Box 8066"/>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79" name="Text Box 8067"/>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80" name="Text Box 8068"/>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81</xdr:row>
      <xdr:rowOff>0</xdr:rowOff>
    </xdr:from>
    <xdr:to>
      <xdr:col>5</xdr:col>
      <xdr:colOff>257175</xdr:colOff>
      <xdr:row>82</xdr:row>
      <xdr:rowOff>57150</xdr:rowOff>
    </xdr:to>
    <xdr:sp macro="" textlink="">
      <xdr:nvSpPr>
        <xdr:cNvPr id="33581" name="Text Box 8069"/>
        <xdr:cNvSpPr txBox="1">
          <a:spLocks noChangeArrowheads="1"/>
        </xdr:cNvSpPr>
      </xdr:nvSpPr>
      <xdr:spPr bwMode="auto">
        <a:xfrm>
          <a:off x="3067050" y="14277975"/>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582" name="Text Box 8070"/>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583" name="Text Box 8071"/>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584" name="Text Box 8072"/>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585" name="Text Box 8073"/>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586" name="Text Box 8074"/>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587" name="Text Box 8075"/>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588" name="Text Box 8076"/>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589" name="Text Box 8077"/>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590" name="Text Box 8078"/>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591" name="Text Box 8079"/>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592" name="Text Box 8080"/>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593" name="Text Box 8081"/>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594" name="Text Box 8082"/>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595" name="Text Box 8083"/>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596" name="Text Box 8084"/>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597" name="Text Box 8085"/>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598" name="Text Box 8086"/>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599" name="Text Box 8087"/>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00" name="Text Box 8088"/>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01" name="Text Box 8089"/>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02" name="Text Box 8090"/>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03" name="Text Box 8091"/>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04" name="Text Box 8092"/>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05" name="Text Box 8093"/>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06" name="Text Box 8094"/>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07" name="Text Box 8095"/>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08" name="Text Box 8096"/>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09" name="Text Box 8097"/>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10" name="Text Box 8098"/>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11" name="Text Box 8099"/>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12" name="Text Box 8100"/>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13" name="Text Box 8101"/>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14" name="Text Box 8102"/>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15" name="Text Box 8103"/>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16" name="Text Box 8104"/>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17" name="Text Box 8105"/>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18" name="Text Box 8106"/>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19" name="Text Box 8107"/>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20" name="Text Box 8108"/>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21" name="Text Box 8109"/>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22" name="Text Box 8110"/>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23" name="Text Box 8111"/>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24" name="Text Box 8112"/>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25" name="Text Box 8113"/>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26" name="Text Box 8114"/>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27" name="Text Box 8115"/>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28" name="Text Box 8116"/>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29" name="Text Box 8117"/>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30" name="Text Box 8118"/>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31" name="Text Box 8119"/>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32" name="Text Box 8120"/>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33" name="Text Box 8121"/>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34" name="Text Box 8122"/>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35" name="Text Box 8123"/>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36" name="Text Box 8124"/>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37" name="Text Box 8125"/>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38" name="Text Box 8126"/>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39" name="Text Box 8127"/>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40" name="Text Box 8128"/>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41" name="Text Box 8129"/>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42" name="Text Box 8130"/>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43" name="Text Box 8131"/>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44" name="Text Box 8132"/>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45" name="Text Box 8133"/>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46" name="Text Box 8134"/>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47" name="Text Box 8135"/>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48" name="Text Box 8136"/>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49" name="Text Box 8137"/>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82</xdr:row>
      <xdr:rowOff>0</xdr:rowOff>
    </xdr:from>
    <xdr:to>
      <xdr:col>5</xdr:col>
      <xdr:colOff>257175</xdr:colOff>
      <xdr:row>83</xdr:row>
      <xdr:rowOff>57150</xdr:rowOff>
    </xdr:to>
    <xdr:sp macro="" textlink="">
      <xdr:nvSpPr>
        <xdr:cNvPr id="33650" name="Text Box 8138"/>
        <xdr:cNvSpPr txBox="1">
          <a:spLocks noChangeArrowheads="1"/>
        </xdr:cNvSpPr>
      </xdr:nvSpPr>
      <xdr:spPr bwMode="auto">
        <a:xfrm>
          <a:off x="3067050" y="14420850"/>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51" name="Text Box 8139"/>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52" name="Text Box 8140"/>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53" name="Text Box 8141"/>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54" name="Text Box 8142"/>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55" name="Text Box 8143"/>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56" name="Text Box 8144"/>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57" name="Text Box 8145"/>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658" name="Text Box 8146"/>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659" name="Text Box 8147"/>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660" name="Text Box 8148"/>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661" name="Text Box 8149"/>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662" name="Text Box 8150"/>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663" name="Text Box 8151"/>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64" name="Text Box 8152"/>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65" name="Text Box 8153"/>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66" name="Text Box 8154"/>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67" name="Text Box 8155"/>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68" name="Text Box 8156"/>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69" name="Text Box 8157"/>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70" name="Text Box 8158"/>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71" name="Text Box 8159"/>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72" name="Text Box 8160"/>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73" name="Text Box 8161"/>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74" name="Text Box 8162"/>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75" name="Text Box 8163"/>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76" name="Text Box 8164"/>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77" name="Text Box 8165"/>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78" name="Text Box 8166"/>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79" name="Text Box 8167"/>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80" name="Text Box 8168"/>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81" name="Text Box 8169"/>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82" name="Text Box 8170"/>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83" name="Text Box 8171"/>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84" name="Text Box 8172"/>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85" name="Text Box 8173"/>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86" name="Text Box 8174"/>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87" name="Text Box 8175"/>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88" name="Text Box 8176"/>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89" name="Text Box 8177"/>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90" name="Text Box 8178"/>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91" name="Text Box 8179"/>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92" name="Text Box 8180"/>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93" name="Text Box 8181"/>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94" name="Text Box 8182"/>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95" name="Text Box 8183"/>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96" name="Text Box 8184"/>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97" name="Text Box 8185"/>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98" name="Text Box 8186"/>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699" name="Text Box 8187"/>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700" name="Text Box 8188"/>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701" name="Text Box 8189"/>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702" name="Text Box 8190"/>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703" name="Text Box 8191"/>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704" name="Text Box 8192"/>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705" name="Text Box 8193"/>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706" name="Text Box 8194"/>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707" name="Text Box 8195"/>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708" name="Text Box 8196"/>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709" name="Text Box 8197"/>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710" name="Text Box 8198"/>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711" name="Text Box 8199"/>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712" name="Text Box 8200"/>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713" name="Text Box 8201"/>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714" name="Text Box 8202"/>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715" name="Text Box 8203"/>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716" name="Text Box 8204"/>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717" name="Text Box 8205"/>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718" name="Text Box 8206"/>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83</xdr:row>
      <xdr:rowOff>0</xdr:rowOff>
    </xdr:from>
    <xdr:to>
      <xdr:col>5</xdr:col>
      <xdr:colOff>257175</xdr:colOff>
      <xdr:row>84</xdr:row>
      <xdr:rowOff>57150</xdr:rowOff>
    </xdr:to>
    <xdr:sp macro="" textlink="">
      <xdr:nvSpPr>
        <xdr:cNvPr id="33719" name="Text Box 8207"/>
        <xdr:cNvSpPr txBox="1">
          <a:spLocks noChangeArrowheads="1"/>
        </xdr:cNvSpPr>
      </xdr:nvSpPr>
      <xdr:spPr bwMode="auto">
        <a:xfrm>
          <a:off x="3067050" y="14563725"/>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20" name="Text Box 8208"/>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21" name="Text Box 8209"/>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22" name="Text Box 8210"/>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23" name="Text Box 8211"/>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24" name="Text Box 8212"/>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25" name="Text Box 8213"/>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26" name="Text Box 8214"/>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727" name="Text Box 8215"/>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728" name="Text Box 8216"/>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729" name="Text Box 8217"/>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730" name="Text Box 8218"/>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731" name="Text Box 8219"/>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732" name="Text Box 8220"/>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33" name="Text Box 8221"/>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34" name="Text Box 8222"/>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35" name="Text Box 8223"/>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36" name="Text Box 8224"/>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37" name="Text Box 8225"/>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38" name="Text Box 8226"/>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39" name="Text Box 8227"/>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40" name="Text Box 8228"/>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41" name="Text Box 8229"/>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42" name="Text Box 8230"/>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43" name="Text Box 8231"/>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44" name="Text Box 8232"/>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45" name="Text Box 8233"/>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46" name="Text Box 8234"/>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47" name="Text Box 8235"/>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48" name="Text Box 8236"/>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49" name="Text Box 8237"/>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50" name="Text Box 8238"/>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51" name="Text Box 8239"/>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52" name="Text Box 8240"/>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53" name="Text Box 8241"/>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54" name="Text Box 8242"/>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55" name="Text Box 8243"/>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56" name="Text Box 8244"/>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57" name="Text Box 8245"/>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58" name="Text Box 8246"/>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59" name="Text Box 8247"/>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60" name="Text Box 8248"/>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61" name="Text Box 8249"/>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62" name="Text Box 8250"/>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63" name="Text Box 8251"/>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64" name="Text Box 8252"/>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65" name="Text Box 8253"/>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66" name="Text Box 8254"/>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67" name="Text Box 8255"/>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68" name="Text Box 8256"/>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69" name="Text Box 8257"/>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70" name="Text Box 8258"/>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71" name="Text Box 8259"/>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72" name="Text Box 8260"/>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73" name="Text Box 8261"/>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74" name="Text Box 8262"/>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75" name="Text Box 8263"/>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76" name="Text Box 8264"/>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77" name="Text Box 8265"/>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78" name="Text Box 8266"/>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79" name="Text Box 8267"/>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80" name="Text Box 8268"/>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81" name="Text Box 8269"/>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82" name="Text Box 8270"/>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83" name="Text Box 8271"/>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84" name="Text Box 8272"/>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85" name="Text Box 8273"/>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86" name="Text Box 8274"/>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87" name="Text Box 8275"/>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84</xdr:row>
      <xdr:rowOff>0</xdr:rowOff>
    </xdr:from>
    <xdr:to>
      <xdr:col>5</xdr:col>
      <xdr:colOff>257175</xdr:colOff>
      <xdr:row>85</xdr:row>
      <xdr:rowOff>57150</xdr:rowOff>
    </xdr:to>
    <xdr:sp macro="" textlink="">
      <xdr:nvSpPr>
        <xdr:cNvPr id="33788" name="Text Box 8276"/>
        <xdr:cNvSpPr txBox="1">
          <a:spLocks noChangeArrowheads="1"/>
        </xdr:cNvSpPr>
      </xdr:nvSpPr>
      <xdr:spPr bwMode="auto">
        <a:xfrm>
          <a:off x="3067050" y="14706600"/>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789" name="Text Box 8277"/>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790" name="Text Box 8278"/>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791" name="Text Box 8279"/>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792" name="Text Box 8280"/>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793" name="Text Box 8281"/>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794" name="Text Box 8282"/>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795" name="Text Box 8283"/>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3796" name="Text Box 8284"/>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3797" name="Text Box 8285"/>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3798" name="Text Box 8286"/>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3799" name="Text Box 8287"/>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3800" name="Text Box 8288"/>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3801" name="Text Box 8289"/>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02" name="Text Box 8290"/>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03" name="Text Box 8291"/>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04" name="Text Box 8292"/>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05" name="Text Box 8293"/>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06" name="Text Box 8294"/>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07" name="Text Box 8295"/>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08" name="Text Box 8296"/>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09" name="Text Box 8297"/>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10" name="Text Box 8298"/>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11" name="Text Box 8299"/>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12" name="Text Box 8300"/>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13" name="Text Box 8301"/>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14" name="Text Box 8302"/>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15" name="Text Box 8303"/>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16" name="Text Box 8304"/>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17" name="Text Box 8305"/>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18" name="Text Box 8306"/>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19" name="Text Box 8307"/>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20" name="Text Box 8308"/>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21" name="Text Box 8309"/>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22" name="Text Box 8310"/>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23" name="Text Box 8311"/>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24" name="Text Box 8312"/>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25" name="Text Box 8313"/>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26" name="Text Box 8314"/>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27" name="Text Box 8315"/>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28" name="Text Box 8316"/>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29" name="Text Box 8317"/>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30" name="Text Box 8318"/>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31" name="Text Box 8319"/>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32" name="Text Box 8320"/>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33" name="Text Box 8321"/>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34" name="Text Box 8322"/>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35" name="Text Box 8323"/>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36" name="Text Box 8324"/>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37" name="Text Box 8325"/>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38" name="Text Box 8326"/>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39" name="Text Box 8327"/>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40" name="Text Box 8328"/>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41" name="Text Box 8329"/>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42" name="Text Box 8330"/>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43" name="Text Box 8331"/>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44" name="Text Box 8332"/>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45" name="Text Box 8333"/>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46" name="Text Box 8334"/>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47" name="Text Box 8335"/>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48" name="Text Box 8336"/>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49" name="Text Box 8337"/>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50" name="Text Box 8338"/>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51" name="Text Box 8339"/>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52" name="Text Box 8340"/>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53" name="Text Box 8341"/>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54" name="Text Box 8342"/>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55" name="Text Box 8343"/>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56" name="Text Box 8344"/>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5</xdr:col>
      <xdr:colOff>180975</xdr:colOff>
      <xdr:row>85</xdr:row>
      <xdr:rowOff>0</xdr:rowOff>
    </xdr:from>
    <xdr:to>
      <xdr:col>5</xdr:col>
      <xdr:colOff>257175</xdr:colOff>
      <xdr:row>86</xdr:row>
      <xdr:rowOff>57150</xdr:rowOff>
    </xdr:to>
    <xdr:sp macro="" textlink="">
      <xdr:nvSpPr>
        <xdr:cNvPr id="33857" name="Text Box 8345"/>
        <xdr:cNvSpPr txBox="1">
          <a:spLocks noChangeArrowheads="1"/>
        </xdr:cNvSpPr>
      </xdr:nvSpPr>
      <xdr:spPr bwMode="auto">
        <a:xfrm>
          <a:off x="3067050" y="148494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58" name="Text Box 8346"/>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59" name="Text Box 8347"/>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60" name="Text Box 8348"/>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61" name="Text Box 8349"/>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62" name="Text Box 8350"/>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63" name="Text Box 8351"/>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64" name="Text Box 8352"/>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865" name="Text Box 8353"/>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866" name="Text Box 8354"/>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867" name="Text Box 8355"/>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868" name="Text Box 8356"/>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869" name="Text Box 8357"/>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870" name="Text Box 8358"/>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71" name="Text Box 8359"/>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72" name="Text Box 8360"/>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73" name="Text Box 8361"/>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74" name="Text Box 8362"/>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75" name="Text Box 8363"/>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76" name="Text Box 8364"/>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77" name="Text Box 8365"/>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78" name="Text Box 8366"/>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79" name="Text Box 8367"/>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80" name="Text Box 8368"/>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81" name="Text Box 8369"/>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82" name="Text Box 8370"/>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83" name="Text Box 8371"/>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84" name="Text Box 8372"/>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85" name="Text Box 8373"/>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86" name="Text Box 8374"/>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87" name="Text Box 8375"/>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88" name="Text Box 8376"/>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89" name="Text Box 8377"/>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90" name="Text Box 8378"/>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91" name="Text Box 8379"/>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92" name="Text Box 8380"/>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93" name="Text Box 8381"/>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94" name="Text Box 8382"/>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95" name="Text Box 8383"/>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96" name="Text Box 8384"/>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97" name="Text Box 8385"/>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98" name="Text Box 8386"/>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899" name="Text Box 8387"/>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900" name="Text Box 8388"/>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901" name="Text Box 8389"/>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902" name="Text Box 8390"/>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903" name="Text Box 8391"/>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904" name="Text Box 8392"/>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905" name="Text Box 8393"/>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906" name="Text Box 8394"/>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907" name="Text Box 8395"/>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908" name="Text Box 8396"/>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909" name="Text Box 8397"/>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910" name="Text Box 8398"/>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911" name="Text Box 8399"/>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912" name="Text Box 8400"/>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913" name="Text Box 8401"/>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914" name="Text Box 8402"/>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915" name="Text Box 8403"/>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916" name="Text Box 8404"/>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917" name="Text Box 8405"/>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918" name="Text Box 8406"/>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919" name="Text Box 8407"/>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920" name="Text Box 8408"/>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921" name="Text Box 8409"/>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922" name="Text Box 8410"/>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923" name="Text Box 8411"/>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924" name="Text Box 8412"/>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925" name="Text Box 8413"/>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75</xdr:row>
      <xdr:rowOff>0</xdr:rowOff>
    </xdr:from>
    <xdr:to>
      <xdr:col>11</xdr:col>
      <xdr:colOff>9525</xdr:colOff>
      <xdr:row>76</xdr:row>
      <xdr:rowOff>47625</xdr:rowOff>
    </xdr:to>
    <xdr:sp macro="" textlink="">
      <xdr:nvSpPr>
        <xdr:cNvPr id="33926" name="Text Box 8414"/>
        <xdr:cNvSpPr txBox="1">
          <a:spLocks noChangeArrowheads="1"/>
        </xdr:cNvSpPr>
      </xdr:nvSpPr>
      <xdr:spPr bwMode="auto">
        <a:xfrm>
          <a:off x="5362575" y="133635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27" name="Text Box 8415"/>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28" name="Text Box 8416"/>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29" name="Text Box 8417"/>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30" name="Text Box 8418"/>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31" name="Text Box 8419"/>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32" name="Text Box 8420"/>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33" name="Text Box 8421"/>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34" name="Text Box 8422"/>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35" name="Text Box 8423"/>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36" name="Text Box 8424"/>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37" name="Text Box 8425"/>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38" name="Text Box 8426"/>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39" name="Text Box 8427"/>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40" name="Text Box 8428"/>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41" name="Text Box 8429"/>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42" name="Text Box 8430"/>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43" name="Text Box 8431"/>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44" name="Text Box 8432"/>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45" name="Text Box 8433"/>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46" name="Text Box 8434"/>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47" name="Text Box 8435"/>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48" name="Text Box 8436"/>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49" name="Text Box 8437"/>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50" name="Text Box 8438"/>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51" name="Text Box 8439"/>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52" name="Text Box 8440"/>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53" name="Text Box 8441"/>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54" name="Text Box 8442"/>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55" name="Text Box 8443"/>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56" name="Text Box 8444"/>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57" name="Text Box 8445"/>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58" name="Text Box 8446"/>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59" name="Text Box 8447"/>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60" name="Text Box 8448"/>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61" name="Text Box 8449"/>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62" name="Text Box 8450"/>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63" name="Text Box 8451"/>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64" name="Text Box 8452"/>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65" name="Text Box 8453"/>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66" name="Text Box 8454"/>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67" name="Text Box 8455"/>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68" name="Text Box 8456"/>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69" name="Text Box 8457"/>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70" name="Text Box 8458"/>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71" name="Text Box 8459"/>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72" name="Text Box 8460"/>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73" name="Text Box 8461"/>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74" name="Text Box 8462"/>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75" name="Text Box 8463"/>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76" name="Text Box 8464"/>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77" name="Text Box 8465"/>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78" name="Text Box 8466"/>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79" name="Text Box 8467"/>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80" name="Text Box 8468"/>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81" name="Text Box 8469"/>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82" name="Text Box 8470"/>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83" name="Text Box 8471"/>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84" name="Text Box 8472"/>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85" name="Text Box 8473"/>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86" name="Text Box 8474"/>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87" name="Text Box 8475"/>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88" name="Text Box 8476"/>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89" name="Text Box 8477"/>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90" name="Text Box 8478"/>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91" name="Text Box 8479"/>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92" name="Text Box 8480"/>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93" name="Text Box 8481"/>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94" name="Text Box 8482"/>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3995" name="Text Box 8483"/>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3996" name="Text Box 8484"/>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3997" name="Text Box 8485"/>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3998" name="Text Box 8486"/>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3999" name="Text Box 8487"/>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00" name="Text Box 8488"/>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01" name="Text Box 8489"/>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02" name="Text Box 8490"/>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03" name="Text Box 8491"/>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04" name="Text Box 8492"/>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05" name="Text Box 8493"/>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06" name="Text Box 8494"/>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07" name="Text Box 8495"/>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08" name="Text Box 8496"/>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09" name="Text Box 8497"/>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10" name="Text Box 8498"/>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11" name="Text Box 8499"/>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12" name="Text Box 8500"/>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13" name="Text Box 8501"/>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14" name="Text Box 8502"/>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15" name="Text Box 8503"/>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16" name="Text Box 8504"/>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17" name="Text Box 8505"/>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18" name="Text Box 8506"/>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19" name="Text Box 8507"/>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20" name="Text Box 8508"/>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21" name="Text Box 8509"/>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22" name="Text Box 8510"/>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23" name="Text Box 8511"/>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24" name="Text Box 8512"/>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25" name="Text Box 8513"/>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26" name="Text Box 8514"/>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27" name="Text Box 8515"/>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28" name="Text Box 8516"/>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29" name="Text Box 8517"/>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30" name="Text Box 8518"/>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31" name="Text Box 8519"/>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32" name="Text Box 8520"/>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33" name="Text Box 8521"/>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34" name="Text Box 8522"/>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35" name="Text Box 8523"/>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36" name="Text Box 8524"/>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37" name="Text Box 8525"/>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38" name="Text Box 8526"/>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39" name="Text Box 8527"/>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40" name="Text Box 8528"/>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41" name="Text Box 8529"/>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42" name="Text Box 8530"/>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43" name="Text Box 8531"/>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44" name="Text Box 8532"/>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45" name="Text Box 8533"/>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46" name="Text Box 8534"/>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47" name="Text Box 8535"/>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48" name="Text Box 8536"/>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49" name="Text Box 8537"/>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50" name="Text Box 8538"/>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51" name="Text Box 8539"/>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52" name="Text Box 8540"/>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53" name="Text Box 8541"/>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54" name="Text Box 8542"/>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55" name="Text Box 8543"/>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56" name="Text Box 8544"/>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57" name="Text Box 8545"/>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58" name="Text Box 8546"/>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59" name="Text Box 8547"/>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60" name="Text Box 8548"/>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61" name="Text Box 8549"/>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62" name="Text Box 8550"/>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63" name="Text Box 8551"/>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64" name="Text Box 8552"/>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65" name="Text Box 8553"/>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66" name="Text Box 8554"/>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67" name="Text Box 8555"/>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68" name="Text Box 8556"/>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69" name="Text Box 8557"/>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76</xdr:row>
      <xdr:rowOff>0</xdr:rowOff>
    </xdr:from>
    <xdr:to>
      <xdr:col>11</xdr:col>
      <xdr:colOff>9525</xdr:colOff>
      <xdr:row>77</xdr:row>
      <xdr:rowOff>47625</xdr:rowOff>
    </xdr:to>
    <xdr:sp macro="" textlink="">
      <xdr:nvSpPr>
        <xdr:cNvPr id="34070" name="Text Box 8558"/>
        <xdr:cNvSpPr txBox="1">
          <a:spLocks noChangeArrowheads="1"/>
        </xdr:cNvSpPr>
      </xdr:nvSpPr>
      <xdr:spPr bwMode="auto">
        <a:xfrm>
          <a:off x="5362575" y="135159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71" name="Text Box 8559"/>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72" name="Text Box 8560"/>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73" name="Text Box 8561"/>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74" name="Text Box 8562"/>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75" name="Text Box 8563"/>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76" name="Text Box 8564"/>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77" name="Text Box 8565"/>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78" name="Text Box 8566"/>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79" name="Text Box 8567"/>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80" name="Text Box 8568"/>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81" name="Text Box 8569"/>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82" name="Text Box 8570"/>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83" name="Text Box 8571"/>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84" name="Text Box 8572"/>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85" name="Text Box 8573"/>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86" name="Text Box 8574"/>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87" name="Text Box 8575"/>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88" name="Text Box 8576"/>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89" name="Text Box 8577"/>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90" name="Text Box 8578"/>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91" name="Text Box 8579"/>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92" name="Text Box 8580"/>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93" name="Text Box 8581"/>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94" name="Text Box 8582"/>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95" name="Text Box 8583"/>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96" name="Text Box 8584"/>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97" name="Text Box 8585"/>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98" name="Text Box 8586"/>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099" name="Text Box 8587"/>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00" name="Text Box 8588"/>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01" name="Text Box 8589"/>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02" name="Text Box 8590"/>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03" name="Text Box 8591"/>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04" name="Text Box 8592"/>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05" name="Text Box 8593"/>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06" name="Text Box 8594"/>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07" name="Text Box 8595"/>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08" name="Text Box 8596"/>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09" name="Text Box 8597"/>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10" name="Text Box 8598"/>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11" name="Text Box 8599"/>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12" name="Text Box 8600"/>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13" name="Text Box 8601"/>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14" name="Text Box 8602"/>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15" name="Text Box 8603"/>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16" name="Text Box 8604"/>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17" name="Text Box 8605"/>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18" name="Text Box 8606"/>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19" name="Text Box 8607"/>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20" name="Text Box 8608"/>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21" name="Text Box 8609"/>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22" name="Text Box 8610"/>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23" name="Text Box 8611"/>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24" name="Text Box 8612"/>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25" name="Text Box 8613"/>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26" name="Text Box 8614"/>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27" name="Text Box 8615"/>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28" name="Text Box 8616"/>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29" name="Text Box 8617"/>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30" name="Text Box 8618"/>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31" name="Text Box 8619"/>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32" name="Text Box 8620"/>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33" name="Text Box 8621"/>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34" name="Text Box 8622"/>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35" name="Text Box 8623"/>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36" name="Text Box 8624"/>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37" name="Text Box 8625"/>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38" name="Text Box 8626"/>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39" name="Text Box 8627"/>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140" name="Text Box 8628"/>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141" name="Text Box 8629"/>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142" name="Text Box 8630"/>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143" name="Text Box 8631"/>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144" name="Text Box 8632"/>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145" name="Text Box 8633"/>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46" name="Text Box 8634"/>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47" name="Text Box 8635"/>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48" name="Text Box 8636"/>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49" name="Text Box 8637"/>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50" name="Text Box 8638"/>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51" name="Text Box 8639"/>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52" name="Text Box 8640"/>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53" name="Text Box 8641"/>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54" name="Text Box 8642"/>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55" name="Text Box 8643"/>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56" name="Text Box 8644"/>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57" name="Text Box 8645"/>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58" name="Text Box 8646"/>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159" name="Text Box 8647"/>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160" name="Text Box 8648"/>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161" name="Text Box 8649"/>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162" name="Text Box 8650"/>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163" name="Text Box 8651"/>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164" name="Text Box 8652"/>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65" name="Text Box 8653"/>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66" name="Text Box 8654"/>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67" name="Text Box 8655"/>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68" name="Text Box 8656"/>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69" name="Text Box 8657"/>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70" name="Text Box 8658"/>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71" name="Text Box 8659"/>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72" name="Text Box 8660"/>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73" name="Text Box 8661"/>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74" name="Text Box 8662"/>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75" name="Text Box 8663"/>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76" name="Text Box 8664"/>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77" name="Text Box 8665"/>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78" name="Text Box 8666"/>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79" name="Text Box 8667"/>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80" name="Text Box 8668"/>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81" name="Text Box 8669"/>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82" name="Text Box 8670"/>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83" name="Text Box 8671"/>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84" name="Text Box 8672"/>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85" name="Text Box 8673"/>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86" name="Text Box 8674"/>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87" name="Text Box 8675"/>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88" name="Text Box 8676"/>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89" name="Text Box 8677"/>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90" name="Text Box 8678"/>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91" name="Text Box 8679"/>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92" name="Text Box 8680"/>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93" name="Text Box 8681"/>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94" name="Text Box 8682"/>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95" name="Text Box 8683"/>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96" name="Text Box 8684"/>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97" name="Text Box 8685"/>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98" name="Text Box 8686"/>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199" name="Text Box 8687"/>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200" name="Text Box 8688"/>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201" name="Text Box 8689"/>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202" name="Text Box 8690"/>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203" name="Text Box 8691"/>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204" name="Text Box 8692"/>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205" name="Text Box 8693"/>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206" name="Text Box 8694"/>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207" name="Text Box 8695"/>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208" name="Text Box 8696"/>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209" name="Text Box 8697"/>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210" name="Text Box 8698"/>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211" name="Text Box 8699"/>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212" name="Text Box 8700"/>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213" name="Text Box 8701"/>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214" name="Text Box 8702"/>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215" name="Text Box 8703"/>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216" name="Text Box 8704"/>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217" name="Text Box 8705"/>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218" name="Text Box 8706"/>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219" name="Text Box 8707"/>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77</xdr:row>
      <xdr:rowOff>0</xdr:rowOff>
    </xdr:from>
    <xdr:to>
      <xdr:col>11</xdr:col>
      <xdr:colOff>9525</xdr:colOff>
      <xdr:row>78</xdr:row>
      <xdr:rowOff>47625</xdr:rowOff>
    </xdr:to>
    <xdr:sp macro="" textlink="">
      <xdr:nvSpPr>
        <xdr:cNvPr id="34220" name="Text Box 8708"/>
        <xdr:cNvSpPr txBox="1">
          <a:spLocks noChangeArrowheads="1"/>
        </xdr:cNvSpPr>
      </xdr:nvSpPr>
      <xdr:spPr bwMode="auto">
        <a:xfrm>
          <a:off x="5362575" y="136683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21" name="Text Box 8709"/>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22" name="Text Box 8710"/>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23" name="Text Box 8711"/>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24" name="Text Box 8712"/>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25" name="Text Box 8713"/>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26" name="Text Box 8714"/>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27" name="Text Box 8715"/>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28" name="Text Box 8716"/>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29" name="Text Box 8717"/>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30" name="Text Box 8718"/>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31" name="Text Box 8719"/>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32" name="Text Box 8720"/>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33" name="Text Box 8721"/>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34" name="Text Box 8722"/>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35" name="Text Box 8723"/>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36" name="Text Box 8724"/>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37" name="Text Box 8725"/>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38" name="Text Box 8726"/>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39" name="Text Box 8727"/>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40" name="Text Box 8728"/>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41" name="Text Box 8729"/>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42" name="Text Box 8730"/>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43" name="Text Box 8731"/>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44" name="Text Box 8732"/>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45" name="Text Box 8733"/>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46" name="Text Box 8734"/>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47" name="Text Box 8735"/>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48" name="Text Box 8736"/>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49" name="Text Box 8737"/>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50" name="Text Box 8738"/>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51" name="Text Box 8739"/>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52" name="Text Box 8740"/>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53" name="Text Box 8741"/>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54" name="Text Box 8742"/>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55" name="Text Box 8743"/>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56" name="Text Box 8744"/>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57" name="Text Box 8745"/>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58" name="Text Box 8746"/>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59" name="Text Box 8747"/>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60" name="Text Box 8748"/>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61" name="Text Box 8749"/>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62" name="Text Box 8750"/>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63" name="Text Box 8751"/>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64" name="Text Box 8752"/>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65" name="Text Box 8753"/>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66" name="Text Box 8754"/>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67" name="Text Box 8755"/>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68" name="Text Box 8756"/>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69" name="Text Box 8757"/>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70" name="Text Box 8758"/>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71" name="Text Box 8759"/>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72" name="Text Box 8760"/>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73" name="Text Box 8761"/>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74" name="Text Box 8762"/>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75" name="Text Box 8763"/>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76" name="Text Box 8764"/>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77" name="Text Box 8765"/>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78" name="Text Box 8766"/>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79" name="Text Box 8767"/>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80" name="Text Box 8768"/>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81" name="Text Box 8769"/>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82" name="Text Box 8770"/>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83" name="Text Box 8771"/>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84" name="Text Box 8772"/>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85" name="Text Box 8773"/>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86" name="Text Box 8774"/>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87" name="Text Box 8775"/>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88" name="Text Box 8776"/>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89" name="Text Box 8777"/>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290" name="Text Box 8778"/>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291" name="Text Box 8779"/>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292" name="Text Box 8780"/>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293" name="Text Box 8781"/>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294" name="Text Box 8782"/>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295" name="Text Box 8783"/>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96" name="Text Box 8784"/>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97" name="Text Box 8785"/>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98" name="Text Box 8786"/>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299" name="Text Box 8787"/>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00" name="Text Box 8788"/>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01" name="Text Box 8789"/>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02" name="Text Box 8790"/>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03" name="Text Box 8791"/>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04" name="Text Box 8792"/>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05" name="Text Box 8793"/>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06" name="Text Box 8794"/>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07" name="Text Box 8795"/>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08" name="Text Box 8796"/>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09" name="Text Box 8797"/>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10" name="Text Box 8798"/>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11" name="Text Box 8799"/>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12" name="Text Box 8800"/>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13" name="Text Box 8801"/>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14" name="Text Box 8802"/>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15" name="Text Box 8803"/>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16" name="Text Box 8804"/>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17" name="Text Box 8805"/>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18" name="Text Box 8806"/>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19" name="Text Box 8807"/>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20" name="Text Box 8808"/>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21" name="Text Box 8809"/>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22" name="Text Box 8810"/>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23" name="Text Box 8811"/>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24" name="Text Box 8812"/>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25" name="Text Box 8813"/>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26" name="Text Box 8814"/>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27" name="Text Box 8815"/>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28" name="Text Box 8816"/>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29" name="Text Box 8817"/>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30" name="Text Box 8818"/>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31" name="Text Box 8819"/>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32" name="Text Box 8820"/>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33" name="Text Box 8821"/>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34" name="Text Box 8822"/>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35" name="Text Box 8823"/>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36" name="Text Box 8824"/>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37" name="Text Box 8825"/>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38" name="Text Box 8826"/>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39" name="Text Box 8827"/>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40" name="Text Box 8828"/>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41" name="Text Box 8829"/>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42" name="Text Box 8830"/>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43" name="Text Box 8831"/>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44" name="Text Box 8832"/>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45" name="Text Box 8833"/>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46" name="Text Box 8834"/>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47" name="Text Box 8835"/>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48" name="Text Box 8836"/>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49" name="Text Box 8837"/>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50" name="Text Box 8838"/>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51" name="Text Box 8839"/>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52" name="Text Box 8840"/>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53" name="Text Box 8841"/>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54" name="Text Box 8842"/>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55" name="Text Box 8843"/>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56" name="Text Box 8844"/>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57" name="Text Box 8845"/>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58" name="Text Box 8846"/>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59" name="Text Box 8847"/>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60" name="Text Box 8848"/>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61" name="Text Box 8849"/>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62" name="Text Box 8850"/>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63" name="Text Box 8851"/>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64" name="Text Box 8852"/>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65" name="Text Box 8853"/>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66" name="Text Box 8854"/>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67" name="Text Box 8855"/>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68" name="Text Box 8856"/>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69" name="Text Box 8857"/>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78</xdr:row>
      <xdr:rowOff>0</xdr:rowOff>
    </xdr:from>
    <xdr:to>
      <xdr:col>11</xdr:col>
      <xdr:colOff>9525</xdr:colOff>
      <xdr:row>79</xdr:row>
      <xdr:rowOff>47625</xdr:rowOff>
    </xdr:to>
    <xdr:sp macro="" textlink="">
      <xdr:nvSpPr>
        <xdr:cNvPr id="34370" name="Text Box 8858"/>
        <xdr:cNvSpPr txBox="1">
          <a:spLocks noChangeArrowheads="1"/>
        </xdr:cNvSpPr>
      </xdr:nvSpPr>
      <xdr:spPr bwMode="auto">
        <a:xfrm>
          <a:off x="5362575" y="138207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71" name="Text Box 8859"/>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72" name="Text Box 8860"/>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73" name="Text Box 8861"/>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74" name="Text Box 8862"/>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75" name="Text Box 8863"/>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76" name="Text Box 8864"/>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77" name="Text Box 8865"/>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78" name="Text Box 8866"/>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79" name="Text Box 8867"/>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80" name="Text Box 8868"/>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81" name="Text Box 8869"/>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82" name="Text Box 8870"/>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83" name="Text Box 8871"/>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84" name="Text Box 8872"/>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85" name="Text Box 8873"/>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86" name="Text Box 8874"/>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87" name="Text Box 8875"/>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88" name="Text Box 8876"/>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89" name="Text Box 8877"/>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90" name="Text Box 8878"/>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91" name="Text Box 8879"/>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92" name="Text Box 8880"/>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93" name="Text Box 8881"/>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94" name="Text Box 8882"/>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95" name="Text Box 8883"/>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96" name="Text Box 8884"/>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97" name="Text Box 8885"/>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98" name="Text Box 8886"/>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399" name="Text Box 8887"/>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00" name="Text Box 8888"/>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01" name="Text Box 8889"/>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02" name="Text Box 8890"/>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03" name="Text Box 8891"/>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04" name="Text Box 8892"/>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05" name="Text Box 8893"/>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06" name="Text Box 8894"/>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07" name="Text Box 8895"/>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08" name="Text Box 8896"/>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09" name="Text Box 8897"/>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10" name="Text Box 8898"/>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11" name="Text Box 8899"/>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12" name="Text Box 8900"/>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13" name="Text Box 8901"/>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14" name="Text Box 8902"/>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15" name="Text Box 8903"/>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16" name="Text Box 8904"/>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17" name="Text Box 8905"/>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18" name="Text Box 8906"/>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19" name="Text Box 8907"/>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20" name="Text Box 8908"/>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21" name="Text Box 8909"/>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22" name="Text Box 8910"/>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23" name="Text Box 8911"/>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24" name="Text Box 8912"/>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25" name="Text Box 8913"/>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26" name="Text Box 8914"/>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27" name="Text Box 8915"/>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28" name="Text Box 8916"/>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29" name="Text Box 8917"/>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30" name="Text Box 8918"/>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31" name="Text Box 8919"/>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32" name="Text Box 8920"/>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33" name="Text Box 8921"/>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34" name="Text Box 8922"/>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35" name="Text Box 8923"/>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36" name="Text Box 8924"/>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37" name="Text Box 8925"/>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38" name="Text Box 8926"/>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39" name="Text Box 8927"/>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440" name="Text Box 8928"/>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441" name="Text Box 8929"/>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442" name="Text Box 8930"/>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443" name="Text Box 8931"/>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444" name="Text Box 8932"/>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45" name="Text Box 8933"/>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46" name="Text Box 8934"/>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47" name="Text Box 8935"/>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48" name="Text Box 8936"/>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49" name="Text Box 8937"/>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50" name="Text Box 8938"/>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51" name="Text Box 8939"/>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52" name="Text Box 8940"/>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53" name="Text Box 8941"/>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54" name="Text Box 8942"/>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55" name="Text Box 8943"/>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56" name="Text Box 8944"/>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57" name="Text Box 8945"/>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458" name="Text Box 8946"/>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459" name="Text Box 8947"/>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460" name="Text Box 8948"/>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461" name="Text Box 8949"/>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462" name="Text Box 8950"/>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463" name="Text Box 8951"/>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64" name="Text Box 8952"/>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65" name="Text Box 8953"/>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66" name="Text Box 8954"/>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67" name="Text Box 8955"/>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68" name="Text Box 8956"/>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69" name="Text Box 8957"/>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70" name="Text Box 8958"/>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71" name="Text Box 8959"/>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72" name="Text Box 8960"/>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73" name="Text Box 8961"/>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74" name="Text Box 8962"/>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75" name="Text Box 8963"/>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76" name="Text Box 8964"/>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77" name="Text Box 8965"/>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78" name="Text Box 8966"/>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79" name="Text Box 8967"/>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80" name="Text Box 8968"/>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81" name="Text Box 8969"/>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82" name="Text Box 8970"/>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83" name="Text Box 8971"/>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84" name="Text Box 8972"/>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85" name="Text Box 8973"/>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86" name="Text Box 8974"/>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87" name="Text Box 8975"/>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88" name="Text Box 8976"/>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89" name="Text Box 8977"/>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90" name="Text Box 8978"/>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91" name="Text Box 8979"/>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92" name="Text Box 8980"/>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93" name="Text Box 8981"/>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94" name="Text Box 8982"/>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95" name="Text Box 8983"/>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96" name="Text Box 8984"/>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97" name="Text Box 8985"/>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98" name="Text Box 8986"/>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499" name="Text Box 8987"/>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500" name="Text Box 8988"/>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501" name="Text Box 8989"/>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502" name="Text Box 8990"/>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503" name="Text Box 8991"/>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504" name="Text Box 8992"/>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505" name="Text Box 8993"/>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506" name="Text Box 8994"/>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507" name="Text Box 8995"/>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508" name="Text Box 8996"/>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509" name="Text Box 8997"/>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510" name="Text Box 8998"/>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511" name="Text Box 8999"/>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512" name="Text Box 9000"/>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513" name="Text Box 9001"/>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514" name="Text Box 9002"/>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515" name="Text Box 9003"/>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516" name="Text Box 9004"/>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517" name="Text Box 9005"/>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518" name="Text Box 9006"/>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79</xdr:row>
      <xdr:rowOff>0</xdr:rowOff>
    </xdr:from>
    <xdr:to>
      <xdr:col>11</xdr:col>
      <xdr:colOff>9525</xdr:colOff>
      <xdr:row>80</xdr:row>
      <xdr:rowOff>47625</xdr:rowOff>
    </xdr:to>
    <xdr:sp macro="" textlink="">
      <xdr:nvSpPr>
        <xdr:cNvPr id="34519" name="Text Box 9007"/>
        <xdr:cNvSpPr txBox="1">
          <a:spLocks noChangeArrowheads="1"/>
        </xdr:cNvSpPr>
      </xdr:nvSpPr>
      <xdr:spPr bwMode="auto">
        <a:xfrm>
          <a:off x="5362575" y="139731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20" name="Text Box 9008"/>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21" name="Text Box 9009"/>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22" name="Text Box 9010"/>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23" name="Text Box 9011"/>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24" name="Text Box 9012"/>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25" name="Text Box 9013"/>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26" name="Text Box 9014"/>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27" name="Text Box 9015"/>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28" name="Text Box 9016"/>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29" name="Text Box 9017"/>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30" name="Text Box 9018"/>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31" name="Text Box 9019"/>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32" name="Text Box 9020"/>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33" name="Text Box 9021"/>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34" name="Text Box 9022"/>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35" name="Text Box 9023"/>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36" name="Text Box 9024"/>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37" name="Text Box 9025"/>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38" name="Text Box 9026"/>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39" name="Text Box 9027"/>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40" name="Text Box 9028"/>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41" name="Text Box 9029"/>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42" name="Text Box 9030"/>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43" name="Text Box 9031"/>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44" name="Text Box 9032"/>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45" name="Text Box 9033"/>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46" name="Text Box 9034"/>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47" name="Text Box 9035"/>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48" name="Text Box 9036"/>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49" name="Text Box 9037"/>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50" name="Text Box 9038"/>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51" name="Text Box 9039"/>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52" name="Text Box 9040"/>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53" name="Text Box 9041"/>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54" name="Text Box 9042"/>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55" name="Text Box 9043"/>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56" name="Text Box 9044"/>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57" name="Text Box 9045"/>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58" name="Text Box 9046"/>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59" name="Text Box 9047"/>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60" name="Text Box 9048"/>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61" name="Text Box 9049"/>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62" name="Text Box 9050"/>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63" name="Text Box 9051"/>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64" name="Text Box 9052"/>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65" name="Text Box 9053"/>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66" name="Text Box 9054"/>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67" name="Text Box 9055"/>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68" name="Text Box 9056"/>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69" name="Text Box 9057"/>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70" name="Text Box 9058"/>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71" name="Text Box 9059"/>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72" name="Text Box 9060"/>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73" name="Text Box 9061"/>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74" name="Text Box 9062"/>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75" name="Text Box 9063"/>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76" name="Text Box 9064"/>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77" name="Text Box 9065"/>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78" name="Text Box 9066"/>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79" name="Text Box 9067"/>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80" name="Text Box 9068"/>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81" name="Text Box 9069"/>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82" name="Text Box 9070"/>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83" name="Text Box 9071"/>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84" name="Text Box 9072"/>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85" name="Text Box 9073"/>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86" name="Text Box 9074"/>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87" name="Text Box 9075"/>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588" name="Text Box 9076"/>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589" name="Text Box 9077"/>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590" name="Text Box 9078"/>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591" name="Text Box 9079"/>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592" name="Text Box 9080"/>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93" name="Text Box 9081"/>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94" name="Text Box 9082"/>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95" name="Text Box 9083"/>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96" name="Text Box 9084"/>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97" name="Text Box 9085"/>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98" name="Text Box 9086"/>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599" name="Text Box 9087"/>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00" name="Text Box 9088"/>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01" name="Text Box 9089"/>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02" name="Text Box 9090"/>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03" name="Text Box 9091"/>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04" name="Text Box 9092"/>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05" name="Text Box 9093"/>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06" name="Text Box 9094"/>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07" name="Text Box 9095"/>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08" name="Text Box 9096"/>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09" name="Text Box 9097"/>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10" name="Text Box 9098"/>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11" name="Text Box 9099"/>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12" name="Text Box 9100"/>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13" name="Text Box 9101"/>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14" name="Text Box 9102"/>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15" name="Text Box 9103"/>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16" name="Text Box 9104"/>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17" name="Text Box 9105"/>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18" name="Text Box 9106"/>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19" name="Text Box 9107"/>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20" name="Text Box 9108"/>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21" name="Text Box 9109"/>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22" name="Text Box 9110"/>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23" name="Text Box 9111"/>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24" name="Text Box 9112"/>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25" name="Text Box 9113"/>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26" name="Text Box 9114"/>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27" name="Text Box 9115"/>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28" name="Text Box 9116"/>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29" name="Text Box 9117"/>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30" name="Text Box 9118"/>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31" name="Text Box 9119"/>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32" name="Text Box 9120"/>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33" name="Text Box 9121"/>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34" name="Text Box 9122"/>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35" name="Text Box 9123"/>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36" name="Text Box 9124"/>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37" name="Text Box 9125"/>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38" name="Text Box 9126"/>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39" name="Text Box 9127"/>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40" name="Text Box 9128"/>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41" name="Text Box 9129"/>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42" name="Text Box 9130"/>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43" name="Text Box 9131"/>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44" name="Text Box 9132"/>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45" name="Text Box 9133"/>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46" name="Text Box 9134"/>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47" name="Text Box 9135"/>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48" name="Text Box 9136"/>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49" name="Text Box 9137"/>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50" name="Text Box 9138"/>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51" name="Text Box 9139"/>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52" name="Text Box 9140"/>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53" name="Text Box 9141"/>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54" name="Text Box 9142"/>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55" name="Text Box 9143"/>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56" name="Text Box 9144"/>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57" name="Text Box 9145"/>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58" name="Text Box 9146"/>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59" name="Text Box 9147"/>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60" name="Text Box 9148"/>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61" name="Text Box 9149"/>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62" name="Text Box 9150"/>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63" name="Text Box 9151"/>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64" name="Text Box 9152"/>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65" name="Text Box 9153"/>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66" name="Text Box 9154"/>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80</xdr:row>
      <xdr:rowOff>0</xdr:rowOff>
    </xdr:from>
    <xdr:to>
      <xdr:col>11</xdr:col>
      <xdr:colOff>9525</xdr:colOff>
      <xdr:row>81</xdr:row>
      <xdr:rowOff>47625</xdr:rowOff>
    </xdr:to>
    <xdr:sp macro="" textlink="">
      <xdr:nvSpPr>
        <xdr:cNvPr id="34667" name="Text Box 9155"/>
        <xdr:cNvSpPr txBox="1">
          <a:spLocks noChangeArrowheads="1"/>
        </xdr:cNvSpPr>
      </xdr:nvSpPr>
      <xdr:spPr bwMode="auto">
        <a:xfrm>
          <a:off x="5362575" y="141255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68" name="Text Box 9156"/>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69" name="Text Box 9157"/>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70" name="Text Box 9158"/>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71" name="Text Box 9159"/>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72" name="Text Box 9160"/>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73" name="Text Box 9161"/>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74" name="Text Box 9162"/>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75" name="Text Box 9163"/>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76" name="Text Box 9164"/>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77" name="Text Box 9165"/>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78" name="Text Box 9166"/>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79" name="Text Box 9167"/>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80" name="Text Box 9168"/>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81" name="Text Box 9169"/>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82" name="Text Box 9170"/>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83" name="Text Box 9171"/>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84" name="Text Box 9172"/>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85" name="Text Box 9173"/>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86" name="Text Box 9174"/>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87" name="Text Box 9175"/>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88" name="Text Box 9176"/>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89" name="Text Box 9177"/>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90" name="Text Box 9178"/>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91" name="Text Box 9179"/>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92" name="Text Box 9180"/>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93" name="Text Box 9181"/>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94" name="Text Box 9182"/>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95" name="Text Box 9183"/>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96" name="Text Box 9184"/>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97" name="Text Box 9185"/>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98" name="Text Box 9186"/>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699" name="Text Box 9187"/>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00" name="Text Box 9188"/>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01" name="Text Box 9189"/>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02" name="Text Box 9190"/>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03" name="Text Box 9191"/>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04" name="Text Box 9192"/>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05" name="Text Box 9193"/>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06" name="Text Box 9194"/>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07" name="Text Box 9195"/>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08" name="Text Box 9196"/>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09" name="Text Box 9197"/>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10" name="Text Box 9198"/>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11" name="Text Box 9199"/>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12" name="Text Box 9200"/>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13" name="Text Box 9201"/>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14" name="Text Box 9202"/>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15" name="Text Box 9203"/>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16" name="Text Box 9204"/>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17" name="Text Box 9205"/>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18" name="Text Box 9206"/>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19" name="Text Box 9207"/>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20" name="Text Box 9208"/>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21" name="Text Box 9209"/>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22" name="Text Box 9210"/>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23" name="Text Box 9211"/>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24" name="Text Box 9212"/>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25" name="Text Box 9213"/>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26" name="Text Box 9214"/>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27" name="Text Box 9215"/>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28" name="Text Box 9216"/>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29" name="Text Box 9217"/>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30" name="Text Box 9218"/>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31" name="Text Box 9219"/>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32" name="Text Box 9220"/>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33" name="Text Box 9221"/>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34" name="Text Box 9222"/>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35" name="Text Box 9223"/>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736" name="Text Box 9224"/>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737" name="Text Box 9225"/>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738" name="Text Box 9226"/>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739" name="Text Box 9227"/>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740" name="Text Box 9228"/>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41" name="Text Box 9229"/>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42" name="Text Box 9230"/>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43" name="Text Box 9231"/>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44" name="Text Box 9232"/>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45" name="Text Box 9233"/>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46" name="Text Box 9234"/>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47" name="Text Box 9235"/>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48" name="Text Box 9236"/>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49" name="Text Box 9237"/>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50" name="Text Box 9238"/>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51" name="Text Box 9239"/>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52" name="Text Box 9240"/>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53" name="Text Box 9241"/>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754" name="Text Box 9242"/>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755" name="Text Box 9243"/>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756" name="Text Box 9244"/>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757" name="Text Box 9245"/>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758" name="Text Box 9246"/>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759" name="Text Box 9247"/>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60" name="Text Box 9248"/>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61" name="Text Box 9249"/>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62" name="Text Box 9250"/>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63" name="Text Box 9251"/>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64" name="Text Box 9252"/>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65" name="Text Box 9253"/>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66" name="Text Box 9254"/>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67" name="Text Box 9255"/>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68" name="Text Box 9256"/>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69" name="Text Box 9257"/>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70" name="Text Box 9258"/>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71" name="Text Box 9259"/>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72" name="Text Box 9260"/>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73" name="Text Box 9261"/>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74" name="Text Box 9262"/>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75" name="Text Box 9263"/>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76" name="Text Box 9264"/>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77" name="Text Box 9265"/>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78" name="Text Box 9266"/>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79" name="Text Box 9267"/>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80" name="Text Box 9268"/>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81" name="Text Box 9269"/>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82" name="Text Box 9270"/>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83" name="Text Box 9271"/>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84" name="Text Box 9272"/>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85" name="Text Box 9273"/>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86" name="Text Box 9274"/>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87" name="Text Box 9275"/>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88" name="Text Box 9276"/>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89" name="Text Box 9277"/>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90" name="Text Box 9278"/>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91" name="Text Box 9279"/>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92" name="Text Box 9280"/>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93" name="Text Box 9281"/>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94" name="Text Box 9282"/>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95" name="Text Box 9283"/>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96" name="Text Box 9284"/>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97" name="Text Box 9285"/>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98" name="Text Box 9286"/>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799" name="Text Box 9287"/>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800" name="Text Box 9288"/>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801" name="Text Box 9289"/>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802" name="Text Box 9290"/>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803" name="Text Box 9291"/>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804" name="Text Box 9292"/>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805" name="Text Box 9293"/>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806" name="Text Box 9294"/>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807" name="Text Box 9295"/>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808" name="Text Box 9296"/>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809" name="Text Box 9297"/>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810" name="Text Box 9298"/>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811" name="Text Box 9299"/>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812" name="Text Box 9300"/>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813" name="Text Box 9301"/>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81</xdr:row>
      <xdr:rowOff>0</xdr:rowOff>
    </xdr:from>
    <xdr:to>
      <xdr:col>11</xdr:col>
      <xdr:colOff>9525</xdr:colOff>
      <xdr:row>82</xdr:row>
      <xdr:rowOff>57150</xdr:rowOff>
    </xdr:to>
    <xdr:sp macro="" textlink="">
      <xdr:nvSpPr>
        <xdr:cNvPr id="34814" name="Text Box 9302"/>
        <xdr:cNvSpPr txBox="1">
          <a:spLocks noChangeArrowheads="1"/>
        </xdr:cNvSpPr>
      </xdr:nvSpPr>
      <xdr:spPr bwMode="auto">
        <a:xfrm>
          <a:off x="5362575" y="14277975"/>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15" name="Text Box 9304"/>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16" name="Text Box 9305"/>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17" name="Text Box 9306"/>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18" name="Text Box 9307"/>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19" name="Text Box 9308"/>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20" name="Text Box 9309"/>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21" name="Text Box 9310"/>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22" name="Text Box 9311"/>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23" name="Text Box 9312"/>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24" name="Text Box 9313"/>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25" name="Text Box 9314"/>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26" name="Text Box 9315"/>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27" name="Text Box 9316"/>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28" name="Text Box 9317"/>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29" name="Text Box 9318"/>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30" name="Text Box 9319"/>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31" name="Text Box 9320"/>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32" name="Text Box 9321"/>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33" name="Text Box 9322"/>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34" name="Text Box 9323"/>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35" name="Text Box 9324"/>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36" name="Text Box 9325"/>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37" name="Text Box 9326"/>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38" name="Text Box 9327"/>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39" name="Text Box 9328"/>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40" name="Text Box 9329"/>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41" name="Text Box 9330"/>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42" name="Text Box 9331"/>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43" name="Text Box 9332"/>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44" name="Text Box 9333"/>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45" name="Text Box 9334"/>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46" name="Text Box 9335"/>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47" name="Text Box 9336"/>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48" name="Text Box 9337"/>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49" name="Text Box 9338"/>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50" name="Text Box 9339"/>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51" name="Text Box 9340"/>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52" name="Text Box 9341"/>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53" name="Text Box 9342"/>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54" name="Text Box 9343"/>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55" name="Text Box 9344"/>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56" name="Text Box 9345"/>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57" name="Text Box 9346"/>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58" name="Text Box 9347"/>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59" name="Text Box 9348"/>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60" name="Text Box 9349"/>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61" name="Text Box 9350"/>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62" name="Text Box 9351"/>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63" name="Text Box 9352"/>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64" name="Text Box 9353"/>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65" name="Text Box 9354"/>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66" name="Text Box 9355"/>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67" name="Text Box 9356"/>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68" name="Text Box 9357"/>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69" name="Text Box 9358"/>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70" name="Text Box 9359"/>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71" name="Text Box 9360"/>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72" name="Text Box 9361"/>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73" name="Text Box 9362"/>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74" name="Text Box 9363"/>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75" name="Text Box 9364"/>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76" name="Text Box 9365"/>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77" name="Text Box 9366"/>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78" name="Text Box 9367"/>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79" name="Text Box 9368"/>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80" name="Text Box 9369"/>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81" name="Text Box 9370"/>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82" name="Text Box 9371"/>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883" name="Text Box 9372"/>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884" name="Text Box 9373"/>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885" name="Text Box 9374"/>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886" name="Text Box 9375"/>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887" name="Text Box 9376"/>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88" name="Text Box 9377"/>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89" name="Text Box 9378"/>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90" name="Text Box 9379"/>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91" name="Text Box 9380"/>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92" name="Text Box 9381"/>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93" name="Text Box 9382"/>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94" name="Text Box 9383"/>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95" name="Text Box 9384"/>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96" name="Text Box 9385"/>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97" name="Text Box 9386"/>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98" name="Text Box 9387"/>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899" name="Text Box 9388"/>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00" name="Text Box 9389"/>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01" name="Text Box 9390"/>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02" name="Text Box 9391"/>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03" name="Text Box 9392"/>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04" name="Text Box 9393"/>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05" name="Text Box 9394"/>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06" name="Text Box 9395"/>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07" name="Text Box 9396"/>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08" name="Text Box 9397"/>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09" name="Text Box 9398"/>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10" name="Text Box 9399"/>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11" name="Text Box 9400"/>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12" name="Text Box 9401"/>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13" name="Text Box 9402"/>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14" name="Text Box 9403"/>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15" name="Text Box 9404"/>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16" name="Text Box 9405"/>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17" name="Text Box 9406"/>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18" name="Text Box 9407"/>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19" name="Text Box 9408"/>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20" name="Text Box 9409"/>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21" name="Text Box 9410"/>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22" name="Text Box 9411"/>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23" name="Text Box 9412"/>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24" name="Text Box 9413"/>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25" name="Text Box 9414"/>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26" name="Text Box 9415"/>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27" name="Text Box 9416"/>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28" name="Text Box 9417"/>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29" name="Text Box 9418"/>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30" name="Text Box 9419"/>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31" name="Text Box 9420"/>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32" name="Text Box 9421"/>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33" name="Text Box 9422"/>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34" name="Text Box 9423"/>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35" name="Text Box 9424"/>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36" name="Text Box 9425"/>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37" name="Text Box 9426"/>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38" name="Text Box 9427"/>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39" name="Text Box 9428"/>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40" name="Text Box 9429"/>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41" name="Text Box 9430"/>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42" name="Text Box 9431"/>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43" name="Text Box 9432"/>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44" name="Text Box 9433"/>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45" name="Text Box 9434"/>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46" name="Text Box 9435"/>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47" name="Text Box 9436"/>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48" name="Text Box 9437"/>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49" name="Text Box 9438"/>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50" name="Text Box 9439"/>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51" name="Text Box 9440"/>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52" name="Text Box 9441"/>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53" name="Text Box 9442"/>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54" name="Text Box 9443"/>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55" name="Text Box 9444"/>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56" name="Text Box 9445"/>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57" name="Text Box 9446"/>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58" name="Text Box 9447"/>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59" name="Text Box 9448"/>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60" name="Text Box 9449"/>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61" name="Text Box 9450"/>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82</xdr:row>
      <xdr:rowOff>0</xdr:rowOff>
    </xdr:from>
    <xdr:to>
      <xdr:col>11</xdr:col>
      <xdr:colOff>9525</xdr:colOff>
      <xdr:row>83</xdr:row>
      <xdr:rowOff>57150</xdr:rowOff>
    </xdr:to>
    <xdr:sp macro="" textlink="">
      <xdr:nvSpPr>
        <xdr:cNvPr id="34962" name="Text Box 9451"/>
        <xdr:cNvSpPr txBox="1">
          <a:spLocks noChangeArrowheads="1"/>
        </xdr:cNvSpPr>
      </xdr:nvSpPr>
      <xdr:spPr bwMode="auto">
        <a:xfrm>
          <a:off x="5362575" y="14420850"/>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63" name="Text Box 9452"/>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64" name="Text Box 9453"/>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65" name="Text Box 9454"/>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66" name="Text Box 9455"/>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67" name="Text Box 9456"/>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68" name="Text Box 9457"/>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69" name="Text Box 9458"/>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70" name="Text Box 9459"/>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71" name="Text Box 9460"/>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72" name="Text Box 9461"/>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73" name="Text Box 9462"/>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74" name="Text Box 9463"/>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75" name="Text Box 9464"/>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76" name="Text Box 9465"/>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77" name="Text Box 9466"/>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78" name="Text Box 9467"/>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79" name="Text Box 9468"/>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80" name="Text Box 9469"/>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81" name="Text Box 9470"/>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82" name="Text Box 9471"/>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83" name="Text Box 9472"/>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84" name="Text Box 9473"/>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85" name="Text Box 9474"/>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86" name="Text Box 9475"/>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87" name="Text Box 9476"/>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88" name="Text Box 9477"/>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89" name="Text Box 9478"/>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90" name="Text Box 9479"/>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91" name="Text Box 9480"/>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92" name="Text Box 9481"/>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93" name="Text Box 9482"/>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94" name="Text Box 9483"/>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95" name="Text Box 9484"/>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96" name="Text Box 9485"/>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97" name="Text Box 9486"/>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98" name="Text Box 9487"/>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4999" name="Text Box 9488"/>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00" name="Text Box 9489"/>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01" name="Text Box 9490"/>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02" name="Text Box 9491"/>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03" name="Text Box 9492"/>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04" name="Text Box 9493"/>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05" name="Text Box 9494"/>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06" name="Text Box 9495"/>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07" name="Text Box 9496"/>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08" name="Text Box 9497"/>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09" name="Text Box 9498"/>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10" name="Text Box 9499"/>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11" name="Text Box 9500"/>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12" name="Text Box 9501"/>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13" name="Text Box 9502"/>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14" name="Text Box 9503"/>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15" name="Text Box 9504"/>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16" name="Text Box 9505"/>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17" name="Text Box 9506"/>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18" name="Text Box 9507"/>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19" name="Text Box 9508"/>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20" name="Text Box 9509"/>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21" name="Text Box 9510"/>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22" name="Text Box 9511"/>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23" name="Text Box 9512"/>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24" name="Text Box 9513"/>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25" name="Text Box 9514"/>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26" name="Text Box 9515"/>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27" name="Text Box 9516"/>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28" name="Text Box 9517"/>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29" name="Text Box 9518"/>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30" name="Text Box 9519"/>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031" name="Text Box 9520"/>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032" name="Text Box 9521"/>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033" name="Text Box 9522"/>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034" name="Text Box 9523"/>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035" name="Text Box 9524"/>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36" name="Text Box 9525"/>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37" name="Text Box 9526"/>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38" name="Text Box 9527"/>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39" name="Text Box 9528"/>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40" name="Text Box 9529"/>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41" name="Text Box 9530"/>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42" name="Text Box 9531"/>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43" name="Text Box 9532"/>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44" name="Text Box 9533"/>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45" name="Text Box 9534"/>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46" name="Text Box 9535"/>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47" name="Text Box 9536"/>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48" name="Text Box 9537"/>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049" name="Text Box 9538"/>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050" name="Text Box 9539"/>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051" name="Text Box 9540"/>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052" name="Text Box 9541"/>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053" name="Text Box 9542"/>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054" name="Text Box 9543"/>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55" name="Text Box 9544"/>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56" name="Text Box 9545"/>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57" name="Text Box 9546"/>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58" name="Text Box 9547"/>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59" name="Text Box 9548"/>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60" name="Text Box 9549"/>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61" name="Text Box 9550"/>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62" name="Text Box 9551"/>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63" name="Text Box 9552"/>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64" name="Text Box 9553"/>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65" name="Text Box 9554"/>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66" name="Text Box 9555"/>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67" name="Text Box 9556"/>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68" name="Text Box 9557"/>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69" name="Text Box 9558"/>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70" name="Text Box 9559"/>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71" name="Text Box 9560"/>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72" name="Text Box 9561"/>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73" name="Text Box 9562"/>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74" name="Text Box 9563"/>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75" name="Text Box 9564"/>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76" name="Text Box 9565"/>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77" name="Text Box 9566"/>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78" name="Text Box 9567"/>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79" name="Text Box 9568"/>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80" name="Text Box 9569"/>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81" name="Text Box 9570"/>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82" name="Text Box 9571"/>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83" name="Text Box 9572"/>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84" name="Text Box 9573"/>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85" name="Text Box 9574"/>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86" name="Text Box 9575"/>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87" name="Text Box 9576"/>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88" name="Text Box 9577"/>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89" name="Text Box 9578"/>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90" name="Text Box 9579"/>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91" name="Text Box 9580"/>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92" name="Text Box 9581"/>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93" name="Text Box 9582"/>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94" name="Text Box 9583"/>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95" name="Text Box 9584"/>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96" name="Text Box 9585"/>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97" name="Text Box 9586"/>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98" name="Text Box 9587"/>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099" name="Text Box 9588"/>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100" name="Text Box 9589"/>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101" name="Text Box 9590"/>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102" name="Text Box 9591"/>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103" name="Text Box 9592"/>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104" name="Text Box 9593"/>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105" name="Text Box 9594"/>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106" name="Text Box 9595"/>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107" name="Text Box 9596"/>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108" name="Text Box 9597"/>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109" name="Text Box 9598"/>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83</xdr:row>
      <xdr:rowOff>0</xdr:rowOff>
    </xdr:from>
    <xdr:to>
      <xdr:col>11</xdr:col>
      <xdr:colOff>9525</xdr:colOff>
      <xdr:row>84</xdr:row>
      <xdr:rowOff>57150</xdr:rowOff>
    </xdr:to>
    <xdr:sp macro="" textlink="">
      <xdr:nvSpPr>
        <xdr:cNvPr id="35110" name="Text Box 9599"/>
        <xdr:cNvSpPr txBox="1">
          <a:spLocks noChangeArrowheads="1"/>
        </xdr:cNvSpPr>
      </xdr:nvSpPr>
      <xdr:spPr bwMode="auto">
        <a:xfrm>
          <a:off x="5362575" y="14563725"/>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11" name="Text Box 9600"/>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12" name="Text Box 9601"/>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13" name="Text Box 9602"/>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14" name="Text Box 9603"/>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15" name="Text Box 9604"/>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16" name="Text Box 9605"/>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17" name="Text Box 9606"/>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18" name="Text Box 9607"/>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19" name="Text Box 9608"/>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20" name="Text Box 9609"/>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21" name="Text Box 9610"/>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22" name="Text Box 9611"/>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23" name="Text Box 9612"/>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24" name="Text Box 9613"/>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25" name="Text Box 9614"/>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26" name="Text Box 9615"/>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27" name="Text Box 9616"/>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28" name="Text Box 9617"/>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29" name="Text Box 9618"/>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30" name="Text Box 9619"/>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31" name="Text Box 9620"/>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32" name="Text Box 9621"/>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33" name="Text Box 9622"/>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34" name="Text Box 9623"/>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35" name="Text Box 9624"/>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36" name="Text Box 9625"/>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37" name="Text Box 9626"/>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38" name="Text Box 9627"/>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39" name="Text Box 9628"/>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40" name="Text Box 9629"/>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41" name="Text Box 9630"/>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42" name="Text Box 9631"/>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43" name="Text Box 9632"/>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44" name="Text Box 9633"/>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45" name="Text Box 9634"/>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46" name="Text Box 9635"/>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47" name="Text Box 9636"/>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48" name="Text Box 9637"/>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49" name="Text Box 9638"/>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50" name="Text Box 9639"/>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51" name="Text Box 9640"/>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52" name="Text Box 9641"/>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53" name="Text Box 9642"/>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54" name="Text Box 9643"/>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55" name="Text Box 9644"/>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56" name="Text Box 9645"/>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57" name="Text Box 9646"/>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58" name="Text Box 9647"/>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59" name="Text Box 9648"/>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60" name="Text Box 9649"/>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61" name="Text Box 9650"/>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62" name="Text Box 9651"/>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63" name="Text Box 9652"/>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64" name="Text Box 9653"/>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65" name="Text Box 9654"/>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66" name="Text Box 9655"/>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67" name="Text Box 9656"/>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68" name="Text Box 9657"/>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69" name="Text Box 9658"/>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70" name="Text Box 9659"/>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71" name="Text Box 9660"/>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72" name="Text Box 9661"/>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73" name="Text Box 9662"/>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74" name="Text Box 9663"/>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75" name="Text Box 9664"/>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76" name="Text Box 9665"/>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77" name="Text Box 9666"/>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78" name="Text Box 9667"/>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179" name="Text Box 9668"/>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180" name="Text Box 9669"/>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181" name="Text Box 9670"/>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182" name="Text Box 9671"/>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183" name="Text Box 9672"/>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84" name="Text Box 9673"/>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85" name="Text Box 9674"/>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86" name="Text Box 9675"/>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87" name="Text Box 9676"/>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88" name="Text Box 9677"/>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89" name="Text Box 9678"/>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90" name="Text Box 9679"/>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91" name="Text Box 9680"/>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92" name="Text Box 9681"/>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93" name="Text Box 9682"/>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94" name="Text Box 9683"/>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95" name="Text Box 9684"/>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196" name="Text Box 9685"/>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197" name="Text Box 9686"/>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198" name="Text Box 9687"/>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199" name="Text Box 9688"/>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00" name="Text Box 9689"/>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01" name="Text Box 9690"/>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02" name="Text Box 9691"/>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03" name="Text Box 9692"/>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04" name="Text Box 9693"/>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05" name="Text Box 9694"/>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06" name="Text Box 9695"/>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07" name="Text Box 9696"/>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08" name="Text Box 9697"/>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09" name="Text Box 9698"/>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10" name="Text Box 9699"/>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11" name="Text Box 9700"/>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12" name="Text Box 9701"/>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13" name="Text Box 9702"/>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14" name="Text Box 9703"/>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15" name="Text Box 9704"/>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16" name="Text Box 9705"/>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17" name="Text Box 9706"/>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18" name="Text Box 9707"/>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19" name="Text Box 9708"/>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20" name="Text Box 9709"/>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21" name="Text Box 9710"/>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22" name="Text Box 9711"/>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23" name="Text Box 9712"/>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24" name="Text Box 9713"/>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25" name="Text Box 9714"/>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26" name="Text Box 9715"/>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27" name="Text Box 9716"/>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28" name="Text Box 9717"/>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29" name="Text Box 9718"/>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30" name="Text Box 9719"/>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31" name="Text Box 9720"/>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32" name="Text Box 9721"/>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33" name="Text Box 9722"/>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34" name="Text Box 9723"/>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35" name="Text Box 9724"/>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36" name="Text Box 9725"/>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37" name="Text Box 9726"/>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38" name="Text Box 9727"/>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39" name="Text Box 9728"/>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40" name="Text Box 9729"/>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41" name="Text Box 9730"/>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42" name="Text Box 9731"/>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43" name="Text Box 9732"/>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44" name="Text Box 9733"/>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45" name="Text Box 9734"/>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46" name="Text Box 9735"/>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47" name="Text Box 9736"/>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48" name="Text Box 9737"/>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49" name="Text Box 9738"/>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50" name="Text Box 9739"/>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51" name="Text Box 9740"/>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52" name="Text Box 9741"/>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53" name="Text Box 9742"/>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54" name="Text Box 9743"/>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55" name="Text Box 9744"/>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56" name="Text Box 9745"/>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57" name="Text Box 9746"/>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84</xdr:row>
      <xdr:rowOff>0</xdr:rowOff>
    </xdr:from>
    <xdr:to>
      <xdr:col>11</xdr:col>
      <xdr:colOff>9525</xdr:colOff>
      <xdr:row>85</xdr:row>
      <xdr:rowOff>57150</xdr:rowOff>
    </xdr:to>
    <xdr:sp macro="" textlink="">
      <xdr:nvSpPr>
        <xdr:cNvPr id="35258" name="Text Box 9747"/>
        <xdr:cNvSpPr txBox="1">
          <a:spLocks noChangeArrowheads="1"/>
        </xdr:cNvSpPr>
      </xdr:nvSpPr>
      <xdr:spPr bwMode="auto">
        <a:xfrm>
          <a:off x="5362575" y="14706600"/>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59" name="Text Box 9748"/>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60" name="Text Box 9749"/>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61" name="Text Box 9750"/>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62" name="Text Box 9751"/>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63" name="Text Box 9752"/>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64" name="Text Box 9753"/>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65" name="Text Box 9754"/>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66" name="Text Box 9755"/>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67" name="Text Box 9756"/>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68" name="Text Box 9757"/>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69" name="Text Box 9758"/>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70" name="Text Box 9759"/>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71" name="Text Box 9760"/>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72" name="Text Box 9761"/>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73" name="Text Box 9762"/>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74" name="Text Box 9763"/>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75" name="Text Box 9764"/>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76" name="Text Box 9765"/>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77" name="Text Box 9766"/>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78" name="Text Box 9767"/>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79" name="Text Box 9768"/>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80" name="Text Box 9769"/>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81" name="Text Box 9770"/>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82" name="Text Box 9771"/>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83" name="Text Box 9772"/>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84" name="Text Box 9773"/>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85" name="Text Box 9774"/>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86" name="Text Box 9775"/>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87" name="Text Box 9776"/>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88" name="Text Box 9777"/>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89" name="Text Box 9778"/>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90" name="Text Box 9779"/>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91" name="Text Box 9780"/>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92" name="Text Box 9781"/>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93" name="Text Box 9782"/>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94" name="Text Box 9783"/>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95" name="Text Box 9784"/>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96" name="Text Box 9785"/>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97" name="Text Box 9786"/>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98" name="Text Box 9787"/>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299" name="Text Box 9788"/>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00" name="Text Box 9789"/>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01" name="Text Box 9790"/>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02" name="Text Box 9791"/>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03" name="Text Box 9792"/>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04" name="Text Box 9793"/>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05" name="Text Box 9794"/>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06" name="Text Box 9795"/>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07" name="Text Box 9796"/>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08" name="Text Box 9797"/>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09" name="Text Box 9798"/>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10" name="Text Box 9799"/>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11" name="Text Box 9800"/>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12" name="Text Box 9801"/>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13" name="Text Box 9802"/>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14" name="Text Box 9803"/>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15" name="Text Box 9804"/>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16" name="Text Box 9805"/>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17" name="Text Box 9806"/>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18" name="Text Box 9807"/>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19" name="Text Box 9808"/>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20" name="Text Box 9809"/>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21" name="Text Box 9810"/>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22" name="Text Box 9811"/>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23" name="Text Box 9812"/>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24" name="Text Box 9813"/>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25" name="Text Box 9814"/>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26" name="Text Box 9815"/>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327" name="Text Box 9816"/>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328" name="Text Box 9817"/>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329" name="Text Box 9818"/>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330" name="Text Box 9819"/>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331" name="Text Box 9820"/>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32" name="Text Box 9821"/>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33" name="Text Box 9822"/>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34" name="Text Box 9823"/>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35" name="Text Box 9824"/>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36" name="Text Box 9825"/>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37" name="Text Box 9826"/>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38" name="Text Box 9827"/>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39" name="Text Box 9828"/>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40" name="Text Box 9829"/>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41" name="Text Box 9830"/>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42" name="Text Box 9831"/>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43" name="Text Box 9832"/>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44" name="Text Box 9833"/>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345" name="Text Box 9834"/>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346" name="Text Box 9835"/>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347" name="Text Box 9836"/>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348" name="Text Box 9837"/>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349" name="Text Box 9838"/>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350" name="Text Box 9839"/>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51" name="Text Box 9840"/>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52" name="Text Box 9841"/>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53" name="Text Box 9842"/>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54" name="Text Box 9843"/>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55" name="Text Box 9844"/>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56" name="Text Box 9845"/>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57" name="Text Box 9846"/>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58" name="Text Box 9847"/>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59" name="Text Box 9848"/>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60" name="Text Box 9849"/>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61" name="Text Box 9850"/>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62" name="Text Box 9851"/>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63" name="Text Box 9852"/>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64" name="Text Box 9853"/>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65" name="Text Box 9854"/>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66" name="Text Box 9855"/>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67" name="Text Box 9856"/>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68" name="Text Box 9857"/>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69" name="Text Box 9858"/>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70" name="Text Box 9859"/>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71" name="Text Box 9860"/>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72" name="Text Box 9861"/>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73" name="Text Box 9862"/>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74" name="Text Box 9863"/>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75" name="Text Box 9864"/>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76" name="Text Box 9865"/>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77" name="Text Box 9866"/>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78" name="Text Box 9867"/>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79" name="Text Box 9868"/>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80" name="Text Box 9869"/>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81" name="Text Box 9870"/>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82" name="Text Box 9871"/>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83" name="Text Box 9872"/>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84" name="Text Box 9873"/>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85" name="Text Box 9874"/>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86" name="Text Box 9875"/>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87" name="Text Box 9876"/>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88" name="Text Box 9877"/>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89" name="Text Box 9878"/>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90" name="Text Box 9879"/>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91" name="Text Box 9880"/>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92" name="Text Box 9881"/>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93" name="Text Box 9882"/>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94" name="Text Box 9883"/>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95" name="Text Box 9884"/>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96" name="Text Box 9885"/>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97" name="Text Box 9886"/>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98" name="Text Box 9887"/>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399" name="Text Box 9888"/>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400" name="Text Box 9889"/>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401" name="Text Box 9890"/>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402" name="Text Box 9891"/>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403" name="Text Box 9892"/>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404" name="Text Box 9893"/>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405" name="Text Box 9894"/>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10</xdr:col>
      <xdr:colOff>180975</xdr:colOff>
      <xdr:row>85</xdr:row>
      <xdr:rowOff>0</xdr:rowOff>
    </xdr:from>
    <xdr:to>
      <xdr:col>11</xdr:col>
      <xdr:colOff>9525</xdr:colOff>
      <xdr:row>86</xdr:row>
      <xdr:rowOff>57150</xdr:rowOff>
    </xdr:to>
    <xdr:sp macro="" textlink="">
      <xdr:nvSpPr>
        <xdr:cNvPr id="35406" name="Text Box 9895"/>
        <xdr:cNvSpPr txBox="1">
          <a:spLocks noChangeArrowheads="1"/>
        </xdr:cNvSpPr>
      </xdr:nvSpPr>
      <xdr:spPr bwMode="auto">
        <a:xfrm>
          <a:off x="5362575" y="14849475"/>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07" name="Text Box 9896"/>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08" name="Text Box 9897"/>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09" name="Text Box 9898"/>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10" name="Text Box 9899"/>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11" name="Text Box 9900"/>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412" name="Text Box 9901"/>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413" name="Text Box 9902"/>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414" name="Text Box 9903"/>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415" name="Text Box 9904"/>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416" name="Text Box 9905"/>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17" name="Text Box 9906"/>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18" name="Text Box 9907"/>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19" name="Text Box 9908"/>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20" name="Text Box 9909"/>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21" name="Text Box 9910"/>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22" name="Text Box 9911"/>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23" name="Text Box 9912"/>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24" name="Text Box 9913"/>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25" name="Text Box 9914"/>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26" name="Text Box 9915"/>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27" name="Text Box 9916"/>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28" name="Text Box 9917"/>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29" name="Text Box 9918"/>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430" name="Text Box 9919"/>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431" name="Text Box 9920"/>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432" name="Text Box 9921"/>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433" name="Text Box 9922"/>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434" name="Text Box 9923"/>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435" name="Text Box 9924"/>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36" name="Text Box 9925"/>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37" name="Text Box 9926"/>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38" name="Text Box 9927"/>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39" name="Text Box 9928"/>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40" name="Text Box 9929"/>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41" name="Text Box 9930"/>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42" name="Text Box 9931"/>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43" name="Text Box 9932"/>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44" name="Text Box 9933"/>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45" name="Text Box 9934"/>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46" name="Text Box 9935"/>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47" name="Text Box 9936"/>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48" name="Text Box 9937"/>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49" name="Text Box 9938"/>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50" name="Text Box 9939"/>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51" name="Text Box 9940"/>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52" name="Text Box 9941"/>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53" name="Text Box 9942"/>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54" name="Text Box 9943"/>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55" name="Text Box 9944"/>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56" name="Text Box 9945"/>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57" name="Text Box 9946"/>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58" name="Text Box 9947"/>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59" name="Text Box 9948"/>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60" name="Text Box 9949"/>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61" name="Text Box 9950"/>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62" name="Text Box 9951"/>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63" name="Text Box 9952"/>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64" name="Text Box 9953"/>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65" name="Text Box 9954"/>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66" name="Text Box 9955"/>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67" name="Text Box 9956"/>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68" name="Text Box 9957"/>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69" name="Text Box 9958"/>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70" name="Text Box 9959"/>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71" name="Text Box 9960"/>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72" name="Text Box 9961"/>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73" name="Text Box 9962"/>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74" name="Text Box 9963"/>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75" name="Text Box 9964"/>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76" name="Text Box 9965"/>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77" name="Text Box 9966"/>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78" name="Text Box 9967"/>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79" name="Text Box 9968"/>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80" name="Text Box 9969"/>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81" name="Text Box 9970"/>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82" name="Text Box 9971"/>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83" name="Text Box 9972"/>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84" name="Text Box 9973"/>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85" name="Text Box 9974"/>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86" name="Text Box 9975"/>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87" name="Text Box 9976"/>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88" name="Text Box 9977"/>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89" name="Text Box 9978"/>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90" name="Text Box 9979"/>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86</xdr:row>
      <xdr:rowOff>0</xdr:rowOff>
    </xdr:from>
    <xdr:to>
      <xdr:col>5</xdr:col>
      <xdr:colOff>257175</xdr:colOff>
      <xdr:row>87</xdr:row>
      <xdr:rowOff>47625</xdr:rowOff>
    </xdr:to>
    <xdr:sp macro="" textlink="">
      <xdr:nvSpPr>
        <xdr:cNvPr id="35491" name="Text Box 9980"/>
        <xdr:cNvSpPr txBox="1">
          <a:spLocks noChangeArrowheads="1"/>
        </xdr:cNvSpPr>
      </xdr:nvSpPr>
      <xdr:spPr bwMode="auto">
        <a:xfrm>
          <a:off x="3067050" y="149923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492" name="Text Box 9981"/>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493" name="Text Box 9982"/>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494" name="Text Box 9983"/>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495" name="Text Box 9984"/>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496" name="Text Box 9985"/>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88</xdr:row>
      <xdr:rowOff>0</xdr:rowOff>
    </xdr:from>
    <xdr:to>
      <xdr:col>5</xdr:col>
      <xdr:colOff>257175</xdr:colOff>
      <xdr:row>89</xdr:row>
      <xdr:rowOff>47625</xdr:rowOff>
    </xdr:to>
    <xdr:sp macro="" textlink="">
      <xdr:nvSpPr>
        <xdr:cNvPr id="35497" name="Text Box 9986"/>
        <xdr:cNvSpPr txBox="1">
          <a:spLocks noChangeArrowheads="1"/>
        </xdr:cNvSpPr>
      </xdr:nvSpPr>
      <xdr:spPr bwMode="auto">
        <a:xfrm>
          <a:off x="3067050" y="15316200"/>
          <a:ext cx="76200" cy="200025"/>
        </a:xfrm>
        <a:prstGeom prst="rect">
          <a:avLst/>
        </a:prstGeom>
        <a:noFill/>
        <a:ln w="9525">
          <a:noFill/>
          <a:miter lim="800000"/>
          <a:headEnd/>
          <a:tailEnd/>
        </a:ln>
      </xdr:spPr>
    </xdr:sp>
    <xdr:clientData/>
  </xdr:twoCellAnchor>
  <xdr:twoCellAnchor editAs="oneCell">
    <xdr:from>
      <xdr:col>5</xdr:col>
      <xdr:colOff>180975</xdr:colOff>
      <xdr:row>88</xdr:row>
      <xdr:rowOff>0</xdr:rowOff>
    </xdr:from>
    <xdr:to>
      <xdr:col>5</xdr:col>
      <xdr:colOff>257175</xdr:colOff>
      <xdr:row>89</xdr:row>
      <xdr:rowOff>47625</xdr:rowOff>
    </xdr:to>
    <xdr:sp macro="" textlink="">
      <xdr:nvSpPr>
        <xdr:cNvPr id="35498" name="Text Box 9987"/>
        <xdr:cNvSpPr txBox="1">
          <a:spLocks noChangeArrowheads="1"/>
        </xdr:cNvSpPr>
      </xdr:nvSpPr>
      <xdr:spPr bwMode="auto">
        <a:xfrm>
          <a:off x="3067050" y="15316200"/>
          <a:ext cx="76200" cy="200025"/>
        </a:xfrm>
        <a:prstGeom prst="rect">
          <a:avLst/>
        </a:prstGeom>
        <a:noFill/>
        <a:ln w="9525">
          <a:noFill/>
          <a:miter lim="800000"/>
          <a:headEnd/>
          <a:tailEnd/>
        </a:ln>
      </xdr:spPr>
    </xdr:sp>
    <xdr:clientData/>
  </xdr:twoCellAnchor>
  <xdr:twoCellAnchor editAs="oneCell">
    <xdr:from>
      <xdr:col>5</xdr:col>
      <xdr:colOff>180975</xdr:colOff>
      <xdr:row>88</xdr:row>
      <xdr:rowOff>0</xdr:rowOff>
    </xdr:from>
    <xdr:to>
      <xdr:col>5</xdr:col>
      <xdr:colOff>257175</xdr:colOff>
      <xdr:row>89</xdr:row>
      <xdr:rowOff>47625</xdr:rowOff>
    </xdr:to>
    <xdr:sp macro="" textlink="">
      <xdr:nvSpPr>
        <xdr:cNvPr id="35499" name="Text Box 9988"/>
        <xdr:cNvSpPr txBox="1">
          <a:spLocks noChangeArrowheads="1"/>
        </xdr:cNvSpPr>
      </xdr:nvSpPr>
      <xdr:spPr bwMode="auto">
        <a:xfrm>
          <a:off x="3067050" y="15316200"/>
          <a:ext cx="76200" cy="200025"/>
        </a:xfrm>
        <a:prstGeom prst="rect">
          <a:avLst/>
        </a:prstGeom>
        <a:noFill/>
        <a:ln w="9525">
          <a:noFill/>
          <a:miter lim="800000"/>
          <a:headEnd/>
          <a:tailEnd/>
        </a:ln>
      </xdr:spPr>
    </xdr:sp>
    <xdr:clientData/>
  </xdr:twoCellAnchor>
  <xdr:twoCellAnchor editAs="oneCell">
    <xdr:from>
      <xdr:col>5</xdr:col>
      <xdr:colOff>180975</xdr:colOff>
      <xdr:row>88</xdr:row>
      <xdr:rowOff>0</xdr:rowOff>
    </xdr:from>
    <xdr:to>
      <xdr:col>5</xdr:col>
      <xdr:colOff>257175</xdr:colOff>
      <xdr:row>89</xdr:row>
      <xdr:rowOff>47625</xdr:rowOff>
    </xdr:to>
    <xdr:sp macro="" textlink="">
      <xdr:nvSpPr>
        <xdr:cNvPr id="35500" name="Text Box 9989"/>
        <xdr:cNvSpPr txBox="1">
          <a:spLocks noChangeArrowheads="1"/>
        </xdr:cNvSpPr>
      </xdr:nvSpPr>
      <xdr:spPr bwMode="auto">
        <a:xfrm>
          <a:off x="3067050" y="15316200"/>
          <a:ext cx="76200" cy="200025"/>
        </a:xfrm>
        <a:prstGeom prst="rect">
          <a:avLst/>
        </a:prstGeom>
        <a:noFill/>
        <a:ln w="9525">
          <a:noFill/>
          <a:miter lim="800000"/>
          <a:headEnd/>
          <a:tailEnd/>
        </a:ln>
      </xdr:spPr>
    </xdr:sp>
    <xdr:clientData/>
  </xdr:twoCellAnchor>
  <xdr:twoCellAnchor editAs="oneCell">
    <xdr:from>
      <xdr:col>5</xdr:col>
      <xdr:colOff>180975</xdr:colOff>
      <xdr:row>88</xdr:row>
      <xdr:rowOff>0</xdr:rowOff>
    </xdr:from>
    <xdr:to>
      <xdr:col>5</xdr:col>
      <xdr:colOff>257175</xdr:colOff>
      <xdr:row>89</xdr:row>
      <xdr:rowOff>47625</xdr:rowOff>
    </xdr:to>
    <xdr:sp macro="" textlink="">
      <xdr:nvSpPr>
        <xdr:cNvPr id="35501" name="Text Box 9990"/>
        <xdr:cNvSpPr txBox="1">
          <a:spLocks noChangeArrowheads="1"/>
        </xdr:cNvSpPr>
      </xdr:nvSpPr>
      <xdr:spPr bwMode="auto">
        <a:xfrm>
          <a:off x="3067050" y="15316200"/>
          <a:ext cx="76200" cy="200025"/>
        </a:xfrm>
        <a:prstGeom prst="rect">
          <a:avLst/>
        </a:prstGeom>
        <a:noFill/>
        <a:ln w="9525">
          <a:noFill/>
          <a:miter lim="800000"/>
          <a:headEnd/>
          <a:tailEnd/>
        </a:ln>
      </xdr:spPr>
    </xdr:sp>
    <xdr:clientData/>
  </xdr:twoCellAnchor>
  <xdr:twoCellAnchor editAs="oneCell">
    <xdr:from>
      <xdr:col>5</xdr:col>
      <xdr:colOff>180975</xdr:colOff>
      <xdr:row>88</xdr:row>
      <xdr:rowOff>0</xdr:rowOff>
    </xdr:from>
    <xdr:to>
      <xdr:col>5</xdr:col>
      <xdr:colOff>257175</xdr:colOff>
      <xdr:row>89</xdr:row>
      <xdr:rowOff>47625</xdr:rowOff>
    </xdr:to>
    <xdr:sp macro="" textlink="">
      <xdr:nvSpPr>
        <xdr:cNvPr id="35502" name="Text Box 9991"/>
        <xdr:cNvSpPr txBox="1">
          <a:spLocks noChangeArrowheads="1"/>
        </xdr:cNvSpPr>
      </xdr:nvSpPr>
      <xdr:spPr bwMode="auto">
        <a:xfrm>
          <a:off x="3067050" y="15316200"/>
          <a:ext cx="76200" cy="200025"/>
        </a:xfrm>
        <a:prstGeom prst="rect">
          <a:avLst/>
        </a:prstGeom>
        <a:noFill/>
        <a:ln w="9525">
          <a:noFill/>
          <a:miter lim="800000"/>
          <a:headEnd/>
          <a:tailEnd/>
        </a:ln>
      </xdr:spPr>
    </xdr:sp>
    <xdr:clientData/>
  </xdr:twoCellAnchor>
  <xdr:twoCellAnchor editAs="oneCell">
    <xdr:from>
      <xdr:col>5</xdr:col>
      <xdr:colOff>180975</xdr:colOff>
      <xdr:row>88</xdr:row>
      <xdr:rowOff>0</xdr:rowOff>
    </xdr:from>
    <xdr:to>
      <xdr:col>5</xdr:col>
      <xdr:colOff>257175</xdr:colOff>
      <xdr:row>89</xdr:row>
      <xdr:rowOff>47625</xdr:rowOff>
    </xdr:to>
    <xdr:sp macro="" textlink="">
      <xdr:nvSpPr>
        <xdr:cNvPr id="35503" name="Text Box 9992"/>
        <xdr:cNvSpPr txBox="1">
          <a:spLocks noChangeArrowheads="1"/>
        </xdr:cNvSpPr>
      </xdr:nvSpPr>
      <xdr:spPr bwMode="auto">
        <a:xfrm>
          <a:off x="3067050" y="15316200"/>
          <a:ext cx="76200" cy="200025"/>
        </a:xfrm>
        <a:prstGeom prst="rect">
          <a:avLst/>
        </a:prstGeom>
        <a:noFill/>
        <a:ln w="9525">
          <a:noFill/>
          <a:miter lim="800000"/>
          <a:headEnd/>
          <a:tailEnd/>
        </a:ln>
      </xdr:spPr>
    </xdr:sp>
    <xdr:clientData/>
  </xdr:twoCellAnchor>
  <xdr:twoCellAnchor editAs="oneCell">
    <xdr:from>
      <xdr:col>5</xdr:col>
      <xdr:colOff>180975</xdr:colOff>
      <xdr:row>88</xdr:row>
      <xdr:rowOff>0</xdr:rowOff>
    </xdr:from>
    <xdr:to>
      <xdr:col>5</xdr:col>
      <xdr:colOff>257175</xdr:colOff>
      <xdr:row>89</xdr:row>
      <xdr:rowOff>47625</xdr:rowOff>
    </xdr:to>
    <xdr:sp macro="" textlink="">
      <xdr:nvSpPr>
        <xdr:cNvPr id="35504" name="Text Box 9993"/>
        <xdr:cNvSpPr txBox="1">
          <a:spLocks noChangeArrowheads="1"/>
        </xdr:cNvSpPr>
      </xdr:nvSpPr>
      <xdr:spPr bwMode="auto">
        <a:xfrm>
          <a:off x="3067050" y="15316200"/>
          <a:ext cx="76200" cy="200025"/>
        </a:xfrm>
        <a:prstGeom prst="rect">
          <a:avLst/>
        </a:prstGeom>
        <a:noFill/>
        <a:ln w="9525">
          <a:noFill/>
          <a:miter lim="800000"/>
          <a:headEnd/>
          <a:tailEnd/>
        </a:ln>
      </xdr:spPr>
    </xdr:sp>
    <xdr:clientData/>
  </xdr:twoCellAnchor>
  <xdr:twoCellAnchor editAs="oneCell">
    <xdr:from>
      <xdr:col>5</xdr:col>
      <xdr:colOff>180975</xdr:colOff>
      <xdr:row>88</xdr:row>
      <xdr:rowOff>0</xdr:rowOff>
    </xdr:from>
    <xdr:to>
      <xdr:col>5</xdr:col>
      <xdr:colOff>257175</xdr:colOff>
      <xdr:row>89</xdr:row>
      <xdr:rowOff>47625</xdr:rowOff>
    </xdr:to>
    <xdr:sp macro="" textlink="">
      <xdr:nvSpPr>
        <xdr:cNvPr id="35505" name="Text Box 9994"/>
        <xdr:cNvSpPr txBox="1">
          <a:spLocks noChangeArrowheads="1"/>
        </xdr:cNvSpPr>
      </xdr:nvSpPr>
      <xdr:spPr bwMode="auto">
        <a:xfrm>
          <a:off x="3067050" y="15316200"/>
          <a:ext cx="76200" cy="200025"/>
        </a:xfrm>
        <a:prstGeom prst="rect">
          <a:avLst/>
        </a:prstGeom>
        <a:noFill/>
        <a:ln w="9525">
          <a:noFill/>
          <a:miter lim="800000"/>
          <a:headEnd/>
          <a:tailEnd/>
        </a:ln>
      </xdr:spPr>
    </xdr:sp>
    <xdr:clientData/>
  </xdr:twoCellAnchor>
  <xdr:twoCellAnchor editAs="oneCell">
    <xdr:from>
      <xdr:col>5</xdr:col>
      <xdr:colOff>180975</xdr:colOff>
      <xdr:row>88</xdr:row>
      <xdr:rowOff>0</xdr:rowOff>
    </xdr:from>
    <xdr:to>
      <xdr:col>5</xdr:col>
      <xdr:colOff>257175</xdr:colOff>
      <xdr:row>89</xdr:row>
      <xdr:rowOff>47625</xdr:rowOff>
    </xdr:to>
    <xdr:sp macro="" textlink="">
      <xdr:nvSpPr>
        <xdr:cNvPr id="35506" name="Text Box 9995"/>
        <xdr:cNvSpPr txBox="1">
          <a:spLocks noChangeArrowheads="1"/>
        </xdr:cNvSpPr>
      </xdr:nvSpPr>
      <xdr:spPr bwMode="auto">
        <a:xfrm>
          <a:off x="3067050" y="1531620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07" name="Text Box 9996"/>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08" name="Text Box 9997"/>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09" name="Text Box 9998"/>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10" name="Text Box 9999"/>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11" name="Text Box 10000"/>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12" name="Text Box 10001"/>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13" name="Text Box 10002"/>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14" name="Text Box 10003"/>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15" name="Text Box 10004"/>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16" name="Text Box 10005"/>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17" name="Text Box 10006"/>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88</xdr:row>
      <xdr:rowOff>0</xdr:rowOff>
    </xdr:from>
    <xdr:to>
      <xdr:col>5</xdr:col>
      <xdr:colOff>257175</xdr:colOff>
      <xdr:row>89</xdr:row>
      <xdr:rowOff>47625</xdr:rowOff>
    </xdr:to>
    <xdr:sp macro="" textlink="">
      <xdr:nvSpPr>
        <xdr:cNvPr id="35518" name="Text Box 10007"/>
        <xdr:cNvSpPr txBox="1">
          <a:spLocks noChangeArrowheads="1"/>
        </xdr:cNvSpPr>
      </xdr:nvSpPr>
      <xdr:spPr bwMode="auto">
        <a:xfrm>
          <a:off x="3067050" y="15316200"/>
          <a:ext cx="76200" cy="200025"/>
        </a:xfrm>
        <a:prstGeom prst="rect">
          <a:avLst/>
        </a:prstGeom>
        <a:noFill/>
        <a:ln w="9525">
          <a:noFill/>
          <a:miter lim="800000"/>
          <a:headEnd/>
          <a:tailEnd/>
        </a:ln>
      </xdr:spPr>
    </xdr:sp>
    <xdr:clientData/>
  </xdr:twoCellAnchor>
  <xdr:twoCellAnchor editAs="oneCell">
    <xdr:from>
      <xdr:col>5</xdr:col>
      <xdr:colOff>180975</xdr:colOff>
      <xdr:row>88</xdr:row>
      <xdr:rowOff>0</xdr:rowOff>
    </xdr:from>
    <xdr:to>
      <xdr:col>5</xdr:col>
      <xdr:colOff>257175</xdr:colOff>
      <xdr:row>89</xdr:row>
      <xdr:rowOff>47625</xdr:rowOff>
    </xdr:to>
    <xdr:sp macro="" textlink="">
      <xdr:nvSpPr>
        <xdr:cNvPr id="35519" name="Text Box 10008"/>
        <xdr:cNvSpPr txBox="1">
          <a:spLocks noChangeArrowheads="1"/>
        </xdr:cNvSpPr>
      </xdr:nvSpPr>
      <xdr:spPr bwMode="auto">
        <a:xfrm>
          <a:off x="3067050" y="15316200"/>
          <a:ext cx="76200" cy="200025"/>
        </a:xfrm>
        <a:prstGeom prst="rect">
          <a:avLst/>
        </a:prstGeom>
        <a:noFill/>
        <a:ln w="9525">
          <a:noFill/>
          <a:miter lim="800000"/>
          <a:headEnd/>
          <a:tailEnd/>
        </a:ln>
      </xdr:spPr>
    </xdr:sp>
    <xdr:clientData/>
  </xdr:twoCellAnchor>
  <xdr:twoCellAnchor editAs="oneCell">
    <xdr:from>
      <xdr:col>5</xdr:col>
      <xdr:colOff>180975</xdr:colOff>
      <xdr:row>88</xdr:row>
      <xdr:rowOff>0</xdr:rowOff>
    </xdr:from>
    <xdr:to>
      <xdr:col>5</xdr:col>
      <xdr:colOff>257175</xdr:colOff>
      <xdr:row>89</xdr:row>
      <xdr:rowOff>47625</xdr:rowOff>
    </xdr:to>
    <xdr:sp macro="" textlink="">
      <xdr:nvSpPr>
        <xdr:cNvPr id="35520" name="Text Box 10009"/>
        <xdr:cNvSpPr txBox="1">
          <a:spLocks noChangeArrowheads="1"/>
        </xdr:cNvSpPr>
      </xdr:nvSpPr>
      <xdr:spPr bwMode="auto">
        <a:xfrm>
          <a:off x="3067050" y="15316200"/>
          <a:ext cx="76200" cy="200025"/>
        </a:xfrm>
        <a:prstGeom prst="rect">
          <a:avLst/>
        </a:prstGeom>
        <a:noFill/>
        <a:ln w="9525">
          <a:noFill/>
          <a:miter lim="800000"/>
          <a:headEnd/>
          <a:tailEnd/>
        </a:ln>
      </xdr:spPr>
    </xdr:sp>
    <xdr:clientData/>
  </xdr:twoCellAnchor>
  <xdr:twoCellAnchor editAs="oneCell">
    <xdr:from>
      <xdr:col>5</xdr:col>
      <xdr:colOff>180975</xdr:colOff>
      <xdr:row>88</xdr:row>
      <xdr:rowOff>0</xdr:rowOff>
    </xdr:from>
    <xdr:to>
      <xdr:col>5</xdr:col>
      <xdr:colOff>257175</xdr:colOff>
      <xdr:row>89</xdr:row>
      <xdr:rowOff>47625</xdr:rowOff>
    </xdr:to>
    <xdr:sp macro="" textlink="">
      <xdr:nvSpPr>
        <xdr:cNvPr id="35521" name="Text Box 10010"/>
        <xdr:cNvSpPr txBox="1">
          <a:spLocks noChangeArrowheads="1"/>
        </xdr:cNvSpPr>
      </xdr:nvSpPr>
      <xdr:spPr bwMode="auto">
        <a:xfrm>
          <a:off x="3067050" y="15316200"/>
          <a:ext cx="76200" cy="200025"/>
        </a:xfrm>
        <a:prstGeom prst="rect">
          <a:avLst/>
        </a:prstGeom>
        <a:noFill/>
        <a:ln w="9525">
          <a:noFill/>
          <a:miter lim="800000"/>
          <a:headEnd/>
          <a:tailEnd/>
        </a:ln>
      </xdr:spPr>
    </xdr:sp>
    <xdr:clientData/>
  </xdr:twoCellAnchor>
  <xdr:twoCellAnchor editAs="oneCell">
    <xdr:from>
      <xdr:col>5</xdr:col>
      <xdr:colOff>180975</xdr:colOff>
      <xdr:row>88</xdr:row>
      <xdr:rowOff>0</xdr:rowOff>
    </xdr:from>
    <xdr:to>
      <xdr:col>5</xdr:col>
      <xdr:colOff>257175</xdr:colOff>
      <xdr:row>89</xdr:row>
      <xdr:rowOff>47625</xdr:rowOff>
    </xdr:to>
    <xdr:sp macro="" textlink="">
      <xdr:nvSpPr>
        <xdr:cNvPr id="35522" name="Text Box 10011"/>
        <xdr:cNvSpPr txBox="1">
          <a:spLocks noChangeArrowheads="1"/>
        </xdr:cNvSpPr>
      </xdr:nvSpPr>
      <xdr:spPr bwMode="auto">
        <a:xfrm>
          <a:off x="3067050" y="1531620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23" name="Text Box 10012"/>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24" name="Text Box 10013"/>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25" name="Text Box 10014"/>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26" name="Text Box 10015"/>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27" name="Text Box 10016"/>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28" name="Text Box 10017"/>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29" name="Text Box 10018"/>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30" name="Text Box 10019"/>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31" name="Text Box 10020"/>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32" name="Text Box 10021"/>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33" name="Text Box 10022"/>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34" name="Text Box 10023"/>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35" name="Text Box 10024"/>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88</xdr:row>
      <xdr:rowOff>0</xdr:rowOff>
    </xdr:from>
    <xdr:to>
      <xdr:col>5</xdr:col>
      <xdr:colOff>257175</xdr:colOff>
      <xdr:row>89</xdr:row>
      <xdr:rowOff>47625</xdr:rowOff>
    </xdr:to>
    <xdr:sp macro="" textlink="">
      <xdr:nvSpPr>
        <xdr:cNvPr id="35536" name="Text Box 10025"/>
        <xdr:cNvSpPr txBox="1">
          <a:spLocks noChangeArrowheads="1"/>
        </xdr:cNvSpPr>
      </xdr:nvSpPr>
      <xdr:spPr bwMode="auto">
        <a:xfrm>
          <a:off x="3067050" y="15316200"/>
          <a:ext cx="76200" cy="200025"/>
        </a:xfrm>
        <a:prstGeom prst="rect">
          <a:avLst/>
        </a:prstGeom>
        <a:noFill/>
        <a:ln w="9525">
          <a:noFill/>
          <a:miter lim="800000"/>
          <a:headEnd/>
          <a:tailEnd/>
        </a:ln>
      </xdr:spPr>
    </xdr:sp>
    <xdr:clientData/>
  </xdr:twoCellAnchor>
  <xdr:twoCellAnchor editAs="oneCell">
    <xdr:from>
      <xdr:col>5</xdr:col>
      <xdr:colOff>180975</xdr:colOff>
      <xdr:row>88</xdr:row>
      <xdr:rowOff>0</xdr:rowOff>
    </xdr:from>
    <xdr:to>
      <xdr:col>5</xdr:col>
      <xdr:colOff>257175</xdr:colOff>
      <xdr:row>89</xdr:row>
      <xdr:rowOff>47625</xdr:rowOff>
    </xdr:to>
    <xdr:sp macro="" textlink="">
      <xdr:nvSpPr>
        <xdr:cNvPr id="35537" name="Text Box 10026"/>
        <xdr:cNvSpPr txBox="1">
          <a:spLocks noChangeArrowheads="1"/>
        </xdr:cNvSpPr>
      </xdr:nvSpPr>
      <xdr:spPr bwMode="auto">
        <a:xfrm>
          <a:off x="3067050" y="15316200"/>
          <a:ext cx="76200" cy="200025"/>
        </a:xfrm>
        <a:prstGeom prst="rect">
          <a:avLst/>
        </a:prstGeom>
        <a:noFill/>
        <a:ln w="9525">
          <a:noFill/>
          <a:miter lim="800000"/>
          <a:headEnd/>
          <a:tailEnd/>
        </a:ln>
      </xdr:spPr>
    </xdr:sp>
    <xdr:clientData/>
  </xdr:twoCellAnchor>
  <xdr:twoCellAnchor editAs="oneCell">
    <xdr:from>
      <xdr:col>5</xdr:col>
      <xdr:colOff>180975</xdr:colOff>
      <xdr:row>88</xdr:row>
      <xdr:rowOff>0</xdr:rowOff>
    </xdr:from>
    <xdr:to>
      <xdr:col>5</xdr:col>
      <xdr:colOff>257175</xdr:colOff>
      <xdr:row>89</xdr:row>
      <xdr:rowOff>47625</xdr:rowOff>
    </xdr:to>
    <xdr:sp macro="" textlink="">
      <xdr:nvSpPr>
        <xdr:cNvPr id="35538" name="Text Box 10027"/>
        <xdr:cNvSpPr txBox="1">
          <a:spLocks noChangeArrowheads="1"/>
        </xdr:cNvSpPr>
      </xdr:nvSpPr>
      <xdr:spPr bwMode="auto">
        <a:xfrm>
          <a:off x="3067050" y="15316200"/>
          <a:ext cx="76200" cy="200025"/>
        </a:xfrm>
        <a:prstGeom prst="rect">
          <a:avLst/>
        </a:prstGeom>
        <a:noFill/>
        <a:ln w="9525">
          <a:noFill/>
          <a:miter lim="800000"/>
          <a:headEnd/>
          <a:tailEnd/>
        </a:ln>
      </xdr:spPr>
    </xdr:sp>
    <xdr:clientData/>
  </xdr:twoCellAnchor>
  <xdr:twoCellAnchor editAs="oneCell">
    <xdr:from>
      <xdr:col>5</xdr:col>
      <xdr:colOff>180975</xdr:colOff>
      <xdr:row>88</xdr:row>
      <xdr:rowOff>0</xdr:rowOff>
    </xdr:from>
    <xdr:to>
      <xdr:col>5</xdr:col>
      <xdr:colOff>257175</xdr:colOff>
      <xdr:row>89</xdr:row>
      <xdr:rowOff>47625</xdr:rowOff>
    </xdr:to>
    <xdr:sp macro="" textlink="">
      <xdr:nvSpPr>
        <xdr:cNvPr id="35539" name="Text Box 10028"/>
        <xdr:cNvSpPr txBox="1">
          <a:spLocks noChangeArrowheads="1"/>
        </xdr:cNvSpPr>
      </xdr:nvSpPr>
      <xdr:spPr bwMode="auto">
        <a:xfrm>
          <a:off x="3067050" y="15316200"/>
          <a:ext cx="76200" cy="200025"/>
        </a:xfrm>
        <a:prstGeom prst="rect">
          <a:avLst/>
        </a:prstGeom>
        <a:noFill/>
        <a:ln w="9525">
          <a:noFill/>
          <a:miter lim="800000"/>
          <a:headEnd/>
          <a:tailEnd/>
        </a:ln>
      </xdr:spPr>
    </xdr:sp>
    <xdr:clientData/>
  </xdr:twoCellAnchor>
  <xdr:twoCellAnchor editAs="oneCell">
    <xdr:from>
      <xdr:col>5</xdr:col>
      <xdr:colOff>180975</xdr:colOff>
      <xdr:row>88</xdr:row>
      <xdr:rowOff>0</xdr:rowOff>
    </xdr:from>
    <xdr:to>
      <xdr:col>5</xdr:col>
      <xdr:colOff>257175</xdr:colOff>
      <xdr:row>89</xdr:row>
      <xdr:rowOff>47625</xdr:rowOff>
    </xdr:to>
    <xdr:sp macro="" textlink="">
      <xdr:nvSpPr>
        <xdr:cNvPr id="35540" name="Text Box 10029"/>
        <xdr:cNvSpPr txBox="1">
          <a:spLocks noChangeArrowheads="1"/>
        </xdr:cNvSpPr>
      </xdr:nvSpPr>
      <xdr:spPr bwMode="auto">
        <a:xfrm>
          <a:off x="3067050" y="15316200"/>
          <a:ext cx="76200" cy="200025"/>
        </a:xfrm>
        <a:prstGeom prst="rect">
          <a:avLst/>
        </a:prstGeom>
        <a:noFill/>
        <a:ln w="9525">
          <a:noFill/>
          <a:miter lim="800000"/>
          <a:headEnd/>
          <a:tailEnd/>
        </a:ln>
      </xdr:spPr>
    </xdr:sp>
    <xdr:clientData/>
  </xdr:twoCellAnchor>
  <xdr:twoCellAnchor editAs="oneCell">
    <xdr:from>
      <xdr:col>5</xdr:col>
      <xdr:colOff>180975</xdr:colOff>
      <xdr:row>88</xdr:row>
      <xdr:rowOff>0</xdr:rowOff>
    </xdr:from>
    <xdr:to>
      <xdr:col>5</xdr:col>
      <xdr:colOff>257175</xdr:colOff>
      <xdr:row>89</xdr:row>
      <xdr:rowOff>47625</xdr:rowOff>
    </xdr:to>
    <xdr:sp macro="" textlink="">
      <xdr:nvSpPr>
        <xdr:cNvPr id="35541" name="Text Box 10030"/>
        <xdr:cNvSpPr txBox="1">
          <a:spLocks noChangeArrowheads="1"/>
        </xdr:cNvSpPr>
      </xdr:nvSpPr>
      <xdr:spPr bwMode="auto">
        <a:xfrm>
          <a:off x="3067050" y="1531620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42" name="Text Box 10031"/>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43" name="Text Box 10032"/>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44" name="Text Box 10033"/>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45" name="Text Box 10034"/>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46" name="Text Box 10035"/>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47" name="Text Box 10036"/>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48" name="Text Box 10037"/>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49" name="Text Box 10038"/>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50" name="Text Box 10039"/>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51" name="Text Box 10040"/>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52" name="Text Box 10041"/>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53" name="Text Box 10042"/>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54" name="Text Box 10043"/>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55" name="Text Box 10044"/>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56" name="Text Box 10045"/>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57" name="Text Box 10046"/>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58" name="Text Box 10047"/>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59" name="Text Box 10048"/>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60" name="Text Box 10049"/>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61" name="Text Box 10050"/>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62" name="Text Box 10051"/>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63" name="Text Box 10052"/>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64" name="Text Box 10053"/>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65" name="Text Box 10054"/>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66" name="Text Box 10055"/>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67" name="Text Box 10056"/>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68" name="Text Box 10057"/>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69" name="Text Box 10058"/>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70" name="Text Box 10059"/>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71" name="Text Box 10060"/>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72" name="Text Box 10061"/>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73" name="Text Box 10062"/>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74" name="Text Box 10063"/>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75" name="Text Box 10064"/>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76" name="Text Box 10065"/>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77" name="Text Box 10066"/>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78" name="Text Box 10067"/>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79" name="Text Box 10068"/>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80" name="Text Box 10069"/>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81" name="Text Box 10070"/>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82" name="Text Box 10071"/>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83" name="Text Box 10072"/>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84" name="Text Box 10073"/>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85" name="Text Box 10074"/>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86" name="Text Box 10075"/>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87" name="Text Box 10076"/>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88" name="Text Box 10077"/>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89" name="Text Box 10078"/>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90" name="Text Box 10079"/>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91" name="Text Box 10080"/>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92" name="Text Box 10081"/>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93" name="Text Box 10082"/>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94" name="Text Box 10083"/>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95" name="Text Box 10084"/>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96" name="Text Box 10085"/>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5</xdr:col>
      <xdr:colOff>180975</xdr:colOff>
      <xdr:row>87</xdr:row>
      <xdr:rowOff>0</xdr:rowOff>
    </xdr:from>
    <xdr:to>
      <xdr:col>5</xdr:col>
      <xdr:colOff>257175</xdr:colOff>
      <xdr:row>88</xdr:row>
      <xdr:rowOff>28575</xdr:rowOff>
    </xdr:to>
    <xdr:sp macro="" textlink="">
      <xdr:nvSpPr>
        <xdr:cNvPr id="35597" name="Text Box 10086"/>
        <xdr:cNvSpPr txBox="1">
          <a:spLocks noChangeArrowheads="1"/>
        </xdr:cNvSpPr>
      </xdr:nvSpPr>
      <xdr:spPr bwMode="auto">
        <a:xfrm>
          <a:off x="3067050" y="151447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598" name="Text Box 10087"/>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599" name="Text Box 10088"/>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00" name="Text Box 10089"/>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01" name="Text Box 10090"/>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02" name="Text Box 10091"/>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603" name="Text Box 10092"/>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604" name="Text Box 10093"/>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605" name="Text Box 10094"/>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606" name="Text Box 10095"/>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607" name="Text Box 10096"/>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608" name="Text Box 10097"/>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609" name="Text Box 10098"/>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610" name="Text Box 10099"/>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611" name="Text Box 10100"/>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612" name="Text Box 10101"/>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13" name="Text Box 10102"/>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14" name="Text Box 10103"/>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15" name="Text Box 10104"/>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16" name="Text Box 10105"/>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17" name="Text Box 10106"/>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18" name="Text Box 10107"/>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19" name="Text Box 10108"/>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20" name="Text Box 10109"/>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21" name="Text Box 10110"/>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22" name="Text Box 10111"/>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23" name="Text Box 10112"/>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624" name="Text Box 10113"/>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625" name="Text Box 10114"/>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626" name="Text Box 10115"/>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627" name="Text Box 10116"/>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628" name="Text Box 10117"/>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29" name="Text Box 10118"/>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30" name="Text Box 10119"/>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31" name="Text Box 10120"/>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32" name="Text Box 10121"/>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33" name="Text Box 10122"/>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34" name="Text Box 10123"/>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35" name="Text Box 10124"/>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36" name="Text Box 10125"/>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37" name="Text Box 10126"/>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38" name="Text Box 10127"/>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39" name="Text Box 10128"/>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40" name="Text Box 10129"/>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41" name="Text Box 10130"/>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642" name="Text Box 10131"/>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643" name="Text Box 10132"/>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644" name="Text Box 10133"/>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645" name="Text Box 10134"/>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646" name="Text Box 10135"/>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647" name="Text Box 10136"/>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48" name="Text Box 10137"/>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49" name="Text Box 10138"/>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50" name="Text Box 10139"/>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51" name="Text Box 10140"/>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52" name="Text Box 10141"/>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53" name="Text Box 10142"/>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54" name="Text Box 10143"/>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55" name="Text Box 10144"/>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56" name="Text Box 10145"/>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57" name="Text Box 10146"/>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58" name="Text Box 10147"/>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59" name="Text Box 10148"/>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60" name="Text Box 10149"/>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61" name="Text Box 10150"/>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62" name="Text Box 10151"/>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63" name="Text Box 10152"/>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64" name="Text Box 10153"/>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65" name="Text Box 10154"/>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66" name="Text Box 10155"/>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67" name="Text Box 10156"/>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68" name="Text Box 10157"/>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69" name="Text Box 10158"/>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70" name="Text Box 10159"/>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71" name="Text Box 10160"/>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72" name="Text Box 10161"/>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73" name="Text Box 10162"/>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74" name="Text Box 10163"/>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75" name="Text Box 10164"/>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76" name="Text Box 10165"/>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77" name="Text Box 10166"/>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78" name="Text Box 10167"/>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79" name="Text Box 10168"/>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80" name="Text Box 10169"/>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81" name="Text Box 10170"/>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82" name="Text Box 10171"/>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83" name="Text Box 10172"/>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84" name="Text Box 10173"/>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85" name="Text Box 10174"/>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86" name="Text Box 10175"/>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87" name="Text Box 10176"/>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88" name="Text Box 10177"/>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89" name="Text Box 10178"/>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90" name="Text Box 10179"/>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91" name="Text Box 10180"/>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92" name="Text Box 10181"/>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93" name="Text Box 10182"/>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94" name="Text Box 10183"/>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95" name="Text Box 10184"/>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96" name="Text Box 10185"/>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97" name="Text Box 10186"/>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98" name="Text Box 10187"/>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699" name="Text Box 10188"/>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700" name="Text Box 10189"/>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701" name="Text Box 10190"/>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702" name="Text Box 10191"/>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86</xdr:row>
      <xdr:rowOff>0</xdr:rowOff>
    </xdr:from>
    <xdr:to>
      <xdr:col>11</xdr:col>
      <xdr:colOff>9525</xdr:colOff>
      <xdr:row>87</xdr:row>
      <xdr:rowOff>47625</xdr:rowOff>
    </xdr:to>
    <xdr:sp macro="" textlink="">
      <xdr:nvSpPr>
        <xdr:cNvPr id="35703" name="Text Box 10192"/>
        <xdr:cNvSpPr txBox="1">
          <a:spLocks noChangeArrowheads="1"/>
        </xdr:cNvSpPr>
      </xdr:nvSpPr>
      <xdr:spPr bwMode="auto">
        <a:xfrm>
          <a:off x="5362575" y="149923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04" name="Text Box 10193"/>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05" name="Text Box 10194"/>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06" name="Text Box 10195"/>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07" name="Text Box 10196"/>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08" name="Text Box 10197"/>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09" name="Text Box 10198"/>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10" name="Text Box 10199"/>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11" name="Text Box 10200"/>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12" name="Text Box 10201"/>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13" name="Text Box 10202"/>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14" name="Text Box 10203"/>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15" name="Text Box 10204"/>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16" name="Text Box 10205"/>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17" name="Text Box 10206"/>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18" name="Text Box 10207"/>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19" name="Text Box 10208"/>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20" name="Text Box 10209"/>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21" name="Text Box 10210"/>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22" name="Text Box 10211"/>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23" name="Text Box 10212"/>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24" name="Text Box 10213"/>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25" name="Text Box 10214"/>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26" name="Text Box 10215"/>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27" name="Text Box 10216"/>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28" name="Text Box 10217"/>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29" name="Text Box 10218"/>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30" name="Text Box 10219"/>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31" name="Text Box 10220"/>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32" name="Text Box 10221"/>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33" name="Text Box 10222"/>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34" name="Text Box 10223"/>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35" name="Text Box 10224"/>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36" name="Text Box 10225"/>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37" name="Text Box 10226"/>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38" name="Text Box 10227"/>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39" name="Text Box 10228"/>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40" name="Text Box 10229"/>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41" name="Text Box 10230"/>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42" name="Text Box 10231"/>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43" name="Text Box 10232"/>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44" name="Text Box 10233"/>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45" name="Text Box 10234"/>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46" name="Text Box 10235"/>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47" name="Text Box 10236"/>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48" name="Text Box 10237"/>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49" name="Text Box 10238"/>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50" name="Text Box 10239"/>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51" name="Text Box 10240"/>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52" name="Text Box 10241"/>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53" name="Text Box 10242"/>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54" name="Text Box 10243"/>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55" name="Text Box 10244"/>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56" name="Text Box 10245"/>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57" name="Text Box 10246"/>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58" name="Text Box 10247"/>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59" name="Text Box 10248"/>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60" name="Text Box 10249"/>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61" name="Text Box 10250"/>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62" name="Text Box 10251"/>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63" name="Text Box 10252"/>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64" name="Text Box 10253"/>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65" name="Text Box 10254"/>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66" name="Text Box 10255"/>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67" name="Text Box 10256"/>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68" name="Text Box 10257"/>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69" name="Text Box 10258"/>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70" name="Text Box 10259"/>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71" name="Text Box 10260"/>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72" name="Text Box 10261"/>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73" name="Text Box 10262"/>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74" name="Text Box 10263"/>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75" name="Text Box 10264"/>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76" name="Text Box 10265"/>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77" name="Text Box 10266"/>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78" name="Text Box 10267"/>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79" name="Text Box 10268"/>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80" name="Text Box 10269"/>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81" name="Text Box 10270"/>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82" name="Text Box 10271"/>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83" name="Text Box 10272"/>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84" name="Text Box 10273"/>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85" name="Text Box 10274"/>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86" name="Text Box 10275"/>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87" name="Text Box 10276"/>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88" name="Text Box 10277"/>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89" name="Text Box 10278"/>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90" name="Text Box 10279"/>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91" name="Text Box 10280"/>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92" name="Text Box 10281"/>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93" name="Text Box 10282"/>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94" name="Text Box 10283"/>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95" name="Text Box 10284"/>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96" name="Text Box 10285"/>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97" name="Text Box 10286"/>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98" name="Text Box 10287"/>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799" name="Text Box 10288"/>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00" name="Text Box 10289"/>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01" name="Text Box 10290"/>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02" name="Text Box 10291"/>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03" name="Text Box 10292"/>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04" name="Text Box 10293"/>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05" name="Text Box 10294"/>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06" name="Text Box 10295"/>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07" name="Text Box 10296"/>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08" name="Text Box 10297"/>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09" name="Text Box 10298"/>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10" name="Text Box 10299"/>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11" name="Text Box 10300"/>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12" name="Text Box 10301"/>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13" name="Text Box 10302"/>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14" name="Text Box 10303"/>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88</xdr:row>
      <xdr:rowOff>0</xdr:rowOff>
    </xdr:from>
    <xdr:to>
      <xdr:col>11</xdr:col>
      <xdr:colOff>9525</xdr:colOff>
      <xdr:row>89</xdr:row>
      <xdr:rowOff>47625</xdr:rowOff>
    </xdr:to>
    <xdr:sp macro="" textlink="">
      <xdr:nvSpPr>
        <xdr:cNvPr id="35815" name="Text Box 10304"/>
        <xdr:cNvSpPr txBox="1">
          <a:spLocks noChangeArrowheads="1"/>
        </xdr:cNvSpPr>
      </xdr:nvSpPr>
      <xdr:spPr bwMode="auto">
        <a:xfrm>
          <a:off x="5362575" y="15316200"/>
          <a:ext cx="76200" cy="200025"/>
        </a:xfrm>
        <a:prstGeom prst="rect">
          <a:avLst/>
        </a:prstGeom>
        <a:noFill/>
        <a:ln w="9525">
          <a:noFill/>
          <a:miter lim="800000"/>
          <a:headEnd/>
          <a:tailEnd/>
        </a:ln>
      </xdr:spPr>
    </xdr:sp>
    <xdr:clientData/>
  </xdr:twoCellAnchor>
  <xdr:twoCellAnchor editAs="oneCell">
    <xdr:from>
      <xdr:col>10</xdr:col>
      <xdr:colOff>180975</xdr:colOff>
      <xdr:row>88</xdr:row>
      <xdr:rowOff>0</xdr:rowOff>
    </xdr:from>
    <xdr:to>
      <xdr:col>11</xdr:col>
      <xdr:colOff>9525</xdr:colOff>
      <xdr:row>89</xdr:row>
      <xdr:rowOff>47625</xdr:rowOff>
    </xdr:to>
    <xdr:sp macro="" textlink="">
      <xdr:nvSpPr>
        <xdr:cNvPr id="35816" name="Text Box 10305"/>
        <xdr:cNvSpPr txBox="1">
          <a:spLocks noChangeArrowheads="1"/>
        </xdr:cNvSpPr>
      </xdr:nvSpPr>
      <xdr:spPr bwMode="auto">
        <a:xfrm>
          <a:off x="5362575" y="15316200"/>
          <a:ext cx="76200" cy="200025"/>
        </a:xfrm>
        <a:prstGeom prst="rect">
          <a:avLst/>
        </a:prstGeom>
        <a:noFill/>
        <a:ln w="9525">
          <a:noFill/>
          <a:miter lim="800000"/>
          <a:headEnd/>
          <a:tailEnd/>
        </a:ln>
      </xdr:spPr>
    </xdr:sp>
    <xdr:clientData/>
  </xdr:twoCellAnchor>
  <xdr:twoCellAnchor editAs="oneCell">
    <xdr:from>
      <xdr:col>10</xdr:col>
      <xdr:colOff>180975</xdr:colOff>
      <xdr:row>88</xdr:row>
      <xdr:rowOff>0</xdr:rowOff>
    </xdr:from>
    <xdr:to>
      <xdr:col>11</xdr:col>
      <xdr:colOff>9525</xdr:colOff>
      <xdr:row>89</xdr:row>
      <xdr:rowOff>47625</xdr:rowOff>
    </xdr:to>
    <xdr:sp macro="" textlink="">
      <xdr:nvSpPr>
        <xdr:cNvPr id="35817" name="Text Box 10306"/>
        <xdr:cNvSpPr txBox="1">
          <a:spLocks noChangeArrowheads="1"/>
        </xdr:cNvSpPr>
      </xdr:nvSpPr>
      <xdr:spPr bwMode="auto">
        <a:xfrm>
          <a:off x="5362575" y="15316200"/>
          <a:ext cx="76200" cy="200025"/>
        </a:xfrm>
        <a:prstGeom prst="rect">
          <a:avLst/>
        </a:prstGeom>
        <a:noFill/>
        <a:ln w="9525">
          <a:noFill/>
          <a:miter lim="800000"/>
          <a:headEnd/>
          <a:tailEnd/>
        </a:ln>
      </xdr:spPr>
    </xdr:sp>
    <xdr:clientData/>
  </xdr:twoCellAnchor>
  <xdr:twoCellAnchor editAs="oneCell">
    <xdr:from>
      <xdr:col>10</xdr:col>
      <xdr:colOff>180975</xdr:colOff>
      <xdr:row>88</xdr:row>
      <xdr:rowOff>0</xdr:rowOff>
    </xdr:from>
    <xdr:to>
      <xdr:col>11</xdr:col>
      <xdr:colOff>9525</xdr:colOff>
      <xdr:row>89</xdr:row>
      <xdr:rowOff>47625</xdr:rowOff>
    </xdr:to>
    <xdr:sp macro="" textlink="">
      <xdr:nvSpPr>
        <xdr:cNvPr id="35818" name="Text Box 10307"/>
        <xdr:cNvSpPr txBox="1">
          <a:spLocks noChangeArrowheads="1"/>
        </xdr:cNvSpPr>
      </xdr:nvSpPr>
      <xdr:spPr bwMode="auto">
        <a:xfrm>
          <a:off x="5362575" y="15316200"/>
          <a:ext cx="76200" cy="200025"/>
        </a:xfrm>
        <a:prstGeom prst="rect">
          <a:avLst/>
        </a:prstGeom>
        <a:noFill/>
        <a:ln w="9525">
          <a:noFill/>
          <a:miter lim="800000"/>
          <a:headEnd/>
          <a:tailEnd/>
        </a:ln>
      </xdr:spPr>
    </xdr:sp>
    <xdr:clientData/>
  </xdr:twoCellAnchor>
  <xdr:twoCellAnchor editAs="oneCell">
    <xdr:from>
      <xdr:col>10</xdr:col>
      <xdr:colOff>180975</xdr:colOff>
      <xdr:row>88</xdr:row>
      <xdr:rowOff>0</xdr:rowOff>
    </xdr:from>
    <xdr:to>
      <xdr:col>11</xdr:col>
      <xdr:colOff>9525</xdr:colOff>
      <xdr:row>89</xdr:row>
      <xdr:rowOff>47625</xdr:rowOff>
    </xdr:to>
    <xdr:sp macro="" textlink="">
      <xdr:nvSpPr>
        <xdr:cNvPr id="35819" name="Text Box 10308"/>
        <xdr:cNvSpPr txBox="1">
          <a:spLocks noChangeArrowheads="1"/>
        </xdr:cNvSpPr>
      </xdr:nvSpPr>
      <xdr:spPr bwMode="auto">
        <a:xfrm>
          <a:off x="5362575" y="15316200"/>
          <a:ext cx="76200" cy="200025"/>
        </a:xfrm>
        <a:prstGeom prst="rect">
          <a:avLst/>
        </a:prstGeom>
        <a:noFill/>
        <a:ln w="9525">
          <a:noFill/>
          <a:miter lim="800000"/>
          <a:headEnd/>
          <a:tailEnd/>
        </a:ln>
      </xdr:spPr>
    </xdr:sp>
    <xdr:clientData/>
  </xdr:twoCellAnchor>
  <xdr:twoCellAnchor editAs="oneCell">
    <xdr:from>
      <xdr:col>10</xdr:col>
      <xdr:colOff>180975</xdr:colOff>
      <xdr:row>88</xdr:row>
      <xdr:rowOff>0</xdr:rowOff>
    </xdr:from>
    <xdr:to>
      <xdr:col>11</xdr:col>
      <xdr:colOff>9525</xdr:colOff>
      <xdr:row>89</xdr:row>
      <xdr:rowOff>47625</xdr:rowOff>
    </xdr:to>
    <xdr:sp macro="" textlink="">
      <xdr:nvSpPr>
        <xdr:cNvPr id="35820" name="Text Box 10309"/>
        <xdr:cNvSpPr txBox="1">
          <a:spLocks noChangeArrowheads="1"/>
        </xdr:cNvSpPr>
      </xdr:nvSpPr>
      <xdr:spPr bwMode="auto">
        <a:xfrm>
          <a:off x="5362575" y="15316200"/>
          <a:ext cx="76200" cy="200025"/>
        </a:xfrm>
        <a:prstGeom prst="rect">
          <a:avLst/>
        </a:prstGeom>
        <a:noFill/>
        <a:ln w="9525">
          <a:noFill/>
          <a:miter lim="800000"/>
          <a:headEnd/>
          <a:tailEnd/>
        </a:ln>
      </xdr:spPr>
    </xdr:sp>
    <xdr:clientData/>
  </xdr:twoCellAnchor>
  <xdr:twoCellAnchor editAs="oneCell">
    <xdr:from>
      <xdr:col>10</xdr:col>
      <xdr:colOff>180975</xdr:colOff>
      <xdr:row>88</xdr:row>
      <xdr:rowOff>0</xdr:rowOff>
    </xdr:from>
    <xdr:to>
      <xdr:col>11</xdr:col>
      <xdr:colOff>9525</xdr:colOff>
      <xdr:row>89</xdr:row>
      <xdr:rowOff>47625</xdr:rowOff>
    </xdr:to>
    <xdr:sp macro="" textlink="">
      <xdr:nvSpPr>
        <xdr:cNvPr id="35821" name="Text Box 10310"/>
        <xdr:cNvSpPr txBox="1">
          <a:spLocks noChangeArrowheads="1"/>
        </xdr:cNvSpPr>
      </xdr:nvSpPr>
      <xdr:spPr bwMode="auto">
        <a:xfrm>
          <a:off x="5362575" y="15316200"/>
          <a:ext cx="76200" cy="200025"/>
        </a:xfrm>
        <a:prstGeom prst="rect">
          <a:avLst/>
        </a:prstGeom>
        <a:noFill/>
        <a:ln w="9525">
          <a:noFill/>
          <a:miter lim="800000"/>
          <a:headEnd/>
          <a:tailEnd/>
        </a:ln>
      </xdr:spPr>
    </xdr:sp>
    <xdr:clientData/>
  </xdr:twoCellAnchor>
  <xdr:twoCellAnchor editAs="oneCell">
    <xdr:from>
      <xdr:col>10</xdr:col>
      <xdr:colOff>180975</xdr:colOff>
      <xdr:row>88</xdr:row>
      <xdr:rowOff>0</xdr:rowOff>
    </xdr:from>
    <xdr:to>
      <xdr:col>11</xdr:col>
      <xdr:colOff>9525</xdr:colOff>
      <xdr:row>89</xdr:row>
      <xdr:rowOff>47625</xdr:rowOff>
    </xdr:to>
    <xdr:sp macro="" textlink="">
      <xdr:nvSpPr>
        <xdr:cNvPr id="35822" name="Text Box 10311"/>
        <xdr:cNvSpPr txBox="1">
          <a:spLocks noChangeArrowheads="1"/>
        </xdr:cNvSpPr>
      </xdr:nvSpPr>
      <xdr:spPr bwMode="auto">
        <a:xfrm>
          <a:off x="5362575" y="15316200"/>
          <a:ext cx="76200" cy="200025"/>
        </a:xfrm>
        <a:prstGeom prst="rect">
          <a:avLst/>
        </a:prstGeom>
        <a:noFill/>
        <a:ln w="9525">
          <a:noFill/>
          <a:miter lim="800000"/>
          <a:headEnd/>
          <a:tailEnd/>
        </a:ln>
      </xdr:spPr>
    </xdr:sp>
    <xdr:clientData/>
  </xdr:twoCellAnchor>
  <xdr:twoCellAnchor editAs="oneCell">
    <xdr:from>
      <xdr:col>10</xdr:col>
      <xdr:colOff>180975</xdr:colOff>
      <xdr:row>88</xdr:row>
      <xdr:rowOff>0</xdr:rowOff>
    </xdr:from>
    <xdr:to>
      <xdr:col>11</xdr:col>
      <xdr:colOff>9525</xdr:colOff>
      <xdr:row>89</xdr:row>
      <xdr:rowOff>47625</xdr:rowOff>
    </xdr:to>
    <xdr:sp macro="" textlink="">
      <xdr:nvSpPr>
        <xdr:cNvPr id="35823" name="Text Box 10312"/>
        <xdr:cNvSpPr txBox="1">
          <a:spLocks noChangeArrowheads="1"/>
        </xdr:cNvSpPr>
      </xdr:nvSpPr>
      <xdr:spPr bwMode="auto">
        <a:xfrm>
          <a:off x="5362575" y="15316200"/>
          <a:ext cx="76200" cy="200025"/>
        </a:xfrm>
        <a:prstGeom prst="rect">
          <a:avLst/>
        </a:prstGeom>
        <a:noFill/>
        <a:ln w="9525">
          <a:noFill/>
          <a:miter lim="800000"/>
          <a:headEnd/>
          <a:tailEnd/>
        </a:ln>
      </xdr:spPr>
    </xdr:sp>
    <xdr:clientData/>
  </xdr:twoCellAnchor>
  <xdr:twoCellAnchor editAs="oneCell">
    <xdr:from>
      <xdr:col>10</xdr:col>
      <xdr:colOff>180975</xdr:colOff>
      <xdr:row>88</xdr:row>
      <xdr:rowOff>0</xdr:rowOff>
    </xdr:from>
    <xdr:to>
      <xdr:col>11</xdr:col>
      <xdr:colOff>9525</xdr:colOff>
      <xdr:row>89</xdr:row>
      <xdr:rowOff>47625</xdr:rowOff>
    </xdr:to>
    <xdr:sp macro="" textlink="">
      <xdr:nvSpPr>
        <xdr:cNvPr id="35824" name="Text Box 10313"/>
        <xdr:cNvSpPr txBox="1">
          <a:spLocks noChangeArrowheads="1"/>
        </xdr:cNvSpPr>
      </xdr:nvSpPr>
      <xdr:spPr bwMode="auto">
        <a:xfrm>
          <a:off x="5362575" y="1531620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25" name="Text Box 10314"/>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26" name="Text Box 10315"/>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27" name="Text Box 10316"/>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28" name="Text Box 10317"/>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29" name="Text Box 10318"/>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30" name="Text Box 10319"/>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31" name="Text Box 10320"/>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32" name="Text Box 10321"/>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33" name="Text Box 10322"/>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34" name="Text Box 10323"/>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35" name="Text Box 10324"/>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88</xdr:row>
      <xdr:rowOff>0</xdr:rowOff>
    </xdr:from>
    <xdr:to>
      <xdr:col>11</xdr:col>
      <xdr:colOff>9525</xdr:colOff>
      <xdr:row>89</xdr:row>
      <xdr:rowOff>47625</xdr:rowOff>
    </xdr:to>
    <xdr:sp macro="" textlink="">
      <xdr:nvSpPr>
        <xdr:cNvPr id="35836" name="Text Box 10325"/>
        <xdr:cNvSpPr txBox="1">
          <a:spLocks noChangeArrowheads="1"/>
        </xdr:cNvSpPr>
      </xdr:nvSpPr>
      <xdr:spPr bwMode="auto">
        <a:xfrm>
          <a:off x="5362575" y="15316200"/>
          <a:ext cx="76200" cy="200025"/>
        </a:xfrm>
        <a:prstGeom prst="rect">
          <a:avLst/>
        </a:prstGeom>
        <a:noFill/>
        <a:ln w="9525">
          <a:noFill/>
          <a:miter lim="800000"/>
          <a:headEnd/>
          <a:tailEnd/>
        </a:ln>
      </xdr:spPr>
    </xdr:sp>
    <xdr:clientData/>
  </xdr:twoCellAnchor>
  <xdr:twoCellAnchor editAs="oneCell">
    <xdr:from>
      <xdr:col>10</xdr:col>
      <xdr:colOff>180975</xdr:colOff>
      <xdr:row>88</xdr:row>
      <xdr:rowOff>0</xdr:rowOff>
    </xdr:from>
    <xdr:to>
      <xdr:col>11</xdr:col>
      <xdr:colOff>9525</xdr:colOff>
      <xdr:row>89</xdr:row>
      <xdr:rowOff>47625</xdr:rowOff>
    </xdr:to>
    <xdr:sp macro="" textlink="">
      <xdr:nvSpPr>
        <xdr:cNvPr id="35837" name="Text Box 10326"/>
        <xdr:cNvSpPr txBox="1">
          <a:spLocks noChangeArrowheads="1"/>
        </xdr:cNvSpPr>
      </xdr:nvSpPr>
      <xdr:spPr bwMode="auto">
        <a:xfrm>
          <a:off x="5362575" y="15316200"/>
          <a:ext cx="76200" cy="200025"/>
        </a:xfrm>
        <a:prstGeom prst="rect">
          <a:avLst/>
        </a:prstGeom>
        <a:noFill/>
        <a:ln w="9525">
          <a:noFill/>
          <a:miter lim="800000"/>
          <a:headEnd/>
          <a:tailEnd/>
        </a:ln>
      </xdr:spPr>
    </xdr:sp>
    <xdr:clientData/>
  </xdr:twoCellAnchor>
  <xdr:twoCellAnchor editAs="oneCell">
    <xdr:from>
      <xdr:col>10</xdr:col>
      <xdr:colOff>180975</xdr:colOff>
      <xdr:row>88</xdr:row>
      <xdr:rowOff>0</xdr:rowOff>
    </xdr:from>
    <xdr:to>
      <xdr:col>11</xdr:col>
      <xdr:colOff>9525</xdr:colOff>
      <xdr:row>89</xdr:row>
      <xdr:rowOff>47625</xdr:rowOff>
    </xdr:to>
    <xdr:sp macro="" textlink="">
      <xdr:nvSpPr>
        <xdr:cNvPr id="35838" name="Text Box 10327"/>
        <xdr:cNvSpPr txBox="1">
          <a:spLocks noChangeArrowheads="1"/>
        </xdr:cNvSpPr>
      </xdr:nvSpPr>
      <xdr:spPr bwMode="auto">
        <a:xfrm>
          <a:off x="5362575" y="15316200"/>
          <a:ext cx="76200" cy="200025"/>
        </a:xfrm>
        <a:prstGeom prst="rect">
          <a:avLst/>
        </a:prstGeom>
        <a:noFill/>
        <a:ln w="9525">
          <a:noFill/>
          <a:miter lim="800000"/>
          <a:headEnd/>
          <a:tailEnd/>
        </a:ln>
      </xdr:spPr>
    </xdr:sp>
    <xdr:clientData/>
  </xdr:twoCellAnchor>
  <xdr:twoCellAnchor editAs="oneCell">
    <xdr:from>
      <xdr:col>10</xdr:col>
      <xdr:colOff>180975</xdr:colOff>
      <xdr:row>88</xdr:row>
      <xdr:rowOff>0</xdr:rowOff>
    </xdr:from>
    <xdr:to>
      <xdr:col>11</xdr:col>
      <xdr:colOff>9525</xdr:colOff>
      <xdr:row>89</xdr:row>
      <xdr:rowOff>47625</xdr:rowOff>
    </xdr:to>
    <xdr:sp macro="" textlink="">
      <xdr:nvSpPr>
        <xdr:cNvPr id="35839" name="Text Box 10328"/>
        <xdr:cNvSpPr txBox="1">
          <a:spLocks noChangeArrowheads="1"/>
        </xdr:cNvSpPr>
      </xdr:nvSpPr>
      <xdr:spPr bwMode="auto">
        <a:xfrm>
          <a:off x="5362575" y="15316200"/>
          <a:ext cx="76200" cy="200025"/>
        </a:xfrm>
        <a:prstGeom prst="rect">
          <a:avLst/>
        </a:prstGeom>
        <a:noFill/>
        <a:ln w="9525">
          <a:noFill/>
          <a:miter lim="800000"/>
          <a:headEnd/>
          <a:tailEnd/>
        </a:ln>
      </xdr:spPr>
    </xdr:sp>
    <xdr:clientData/>
  </xdr:twoCellAnchor>
  <xdr:twoCellAnchor editAs="oneCell">
    <xdr:from>
      <xdr:col>10</xdr:col>
      <xdr:colOff>180975</xdr:colOff>
      <xdr:row>88</xdr:row>
      <xdr:rowOff>0</xdr:rowOff>
    </xdr:from>
    <xdr:to>
      <xdr:col>11</xdr:col>
      <xdr:colOff>9525</xdr:colOff>
      <xdr:row>89</xdr:row>
      <xdr:rowOff>47625</xdr:rowOff>
    </xdr:to>
    <xdr:sp macro="" textlink="">
      <xdr:nvSpPr>
        <xdr:cNvPr id="35840" name="Text Box 10329"/>
        <xdr:cNvSpPr txBox="1">
          <a:spLocks noChangeArrowheads="1"/>
        </xdr:cNvSpPr>
      </xdr:nvSpPr>
      <xdr:spPr bwMode="auto">
        <a:xfrm>
          <a:off x="5362575" y="1531620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41" name="Text Box 10330"/>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42" name="Text Box 10331"/>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43" name="Text Box 10332"/>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44" name="Text Box 10333"/>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45" name="Text Box 10334"/>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46" name="Text Box 10335"/>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47" name="Text Box 10336"/>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48" name="Text Box 10337"/>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49" name="Text Box 10338"/>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50" name="Text Box 10339"/>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51" name="Text Box 10340"/>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52" name="Text Box 10341"/>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53" name="Text Box 10342"/>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88</xdr:row>
      <xdr:rowOff>0</xdr:rowOff>
    </xdr:from>
    <xdr:to>
      <xdr:col>11</xdr:col>
      <xdr:colOff>9525</xdr:colOff>
      <xdr:row>89</xdr:row>
      <xdr:rowOff>47625</xdr:rowOff>
    </xdr:to>
    <xdr:sp macro="" textlink="">
      <xdr:nvSpPr>
        <xdr:cNvPr id="35854" name="Text Box 10343"/>
        <xdr:cNvSpPr txBox="1">
          <a:spLocks noChangeArrowheads="1"/>
        </xdr:cNvSpPr>
      </xdr:nvSpPr>
      <xdr:spPr bwMode="auto">
        <a:xfrm>
          <a:off x="5362575" y="15316200"/>
          <a:ext cx="76200" cy="200025"/>
        </a:xfrm>
        <a:prstGeom prst="rect">
          <a:avLst/>
        </a:prstGeom>
        <a:noFill/>
        <a:ln w="9525">
          <a:noFill/>
          <a:miter lim="800000"/>
          <a:headEnd/>
          <a:tailEnd/>
        </a:ln>
      </xdr:spPr>
    </xdr:sp>
    <xdr:clientData/>
  </xdr:twoCellAnchor>
  <xdr:twoCellAnchor editAs="oneCell">
    <xdr:from>
      <xdr:col>10</xdr:col>
      <xdr:colOff>180975</xdr:colOff>
      <xdr:row>88</xdr:row>
      <xdr:rowOff>0</xdr:rowOff>
    </xdr:from>
    <xdr:to>
      <xdr:col>11</xdr:col>
      <xdr:colOff>9525</xdr:colOff>
      <xdr:row>89</xdr:row>
      <xdr:rowOff>47625</xdr:rowOff>
    </xdr:to>
    <xdr:sp macro="" textlink="">
      <xdr:nvSpPr>
        <xdr:cNvPr id="35855" name="Text Box 10344"/>
        <xdr:cNvSpPr txBox="1">
          <a:spLocks noChangeArrowheads="1"/>
        </xdr:cNvSpPr>
      </xdr:nvSpPr>
      <xdr:spPr bwMode="auto">
        <a:xfrm>
          <a:off x="5362575" y="15316200"/>
          <a:ext cx="76200" cy="200025"/>
        </a:xfrm>
        <a:prstGeom prst="rect">
          <a:avLst/>
        </a:prstGeom>
        <a:noFill/>
        <a:ln w="9525">
          <a:noFill/>
          <a:miter lim="800000"/>
          <a:headEnd/>
          <a:tailEnd/>
        </a:ln>
      </xdr:spPr>
    </xdr:sp>
    <xdr:clientData/>
  </xdr:twoCellAnchor>
  <xdr:twoCellAnchor editAs="oneCell">
    <xdr:from>
      <xdr:col>10</xdr:col>
      <xdr:colOff>180975</xdr:colOff>
      <xdr:row>88</xdr:row>
      <xdr:rowOff>0</xdr:rowOff>
    </xdr:from>
    <xdr:to>
      <xdr:col>11</xdr:col>
      <xdr:colOff>9525</xdr:colOff>
      <xdr:row>89</xdr:row>
      <xdr:rowOff>47625</xdr:rowOff>
    </xdr:to>
    <xdr:sp macro="" textlink="">
      <xdr:nvSpPr>
        <xdr:cNvPr id="35856" name="Text Box 10345"/>
        <xdr:cNvSpPr txBox="1">
          <a:spLocks noChangeArrowheads="1"/>
        </xdr:cNvSpPr>
      </xdr:nvSpPr>
      <xdr:spPr bwMode="auto">
        <a:xfrm>
          <a:off x="5362575" y="15316200"/>
          <a:ext cx="76200" cy="200025"/>
        </a:xfrm>
        <a:prstGeom prst="rect">
          <a:avLst/>
        </a:prstGeom>
        <a:noFill/>
        <a:ln w="9525">
          <a:noFill/>
          <a:miter lim="800000"/>
          <a:headEnd/>
          <a:tailEnd/>
        </a:ln>
      </xdr:spPr>
    </xdr:sp>
    <xdr:clientData/>
  </xdr:twoCellAnchor>
  <xdr:twoCellAnchor editAs="oneCell">
    <xdr:from>
      <xdr:col>10</xdr:col>
      <xdr:colOff>180975</xdr:colOff>
      <xdr:row>88</xdr:row>
      <xdr:rowOff>0</xdr:rowOff>
    </xdr:from>
    <xdr:to>
      <xdr:col>11</xdr:col>
      <xdr:colOff>9525</xdr:colOff>
      <xdr:row>89</xdr:row>
      <xdr:rowOff>47625</xdr:rowOff>
    </xdr:to>
    <xdr:sp macro="" textlink="">
      <xdr:nvSpPr>
        <xdr:cNvPr id="35857" name="Text Box 10346"/>
        <xdr:cNvSpPr txBox="1">
          <a:spLocks noChangeArrowheads="1"/>
        </xdr:cNvSpPr>
      </xdr:nvSpPr>
      <xdr:spPr bwMode="auto">
        <a:xfrm>
          <a:off x="5362575" y="15316200"/>
          <a:ext cx="76200" cy="200025"/>
        </a:xfrm>
        <a:prstGeom prst="rect">
          <a:avLst/>
        </a:prstGeom>
        <a:noFill/>
        <a:ln w="9525">
          <a:noFill/>
          <a:miter lim="800000"/>
          <a:headEnd/>
          <a:tailEnd/>
        </a:ln>
      </xdr:spPr>
    </xdr:sp>
    <xdr:clientData/>
  </xdr:twoCellAnchor>
  <xdr:twoCellAnchor editAs="oneCell">
    <xdr:from>
      <xdr:col>10</xdr:col>
      <xdr:colOff>180975</xdr:colOff>
      <xdr:row>88</xdr:row>
      <xdr:rowOff>0</xdr:rowOff>
    </xdr:from>
    <xdr:to>
      <xdr:col>11</xdr:col>
      <xdr:colOff>9525</xdr:colOff>
      <xdr:row>89</xdr:row>
      <xdr:rowOff>47625</xdr:rowOff>
    </xdr:to>
    <xdr:sp macro="" textlink="">
      <xdr:nvSpPr>
        <xdr:cNvPr id="35858" name="Text Box 10347"/>
        <xdr:cNvSpPr txBox="1">
          <a:spLocks noChangeArrowheads="1"/>
        </xdr:cNvSpPr>
      </xdr:nvSpPr>
      <xdr:spPr bwMode="auto">
        <a:xfrm>
          <a:off x="5362575" y="15316200"/>
          <a:ext cx="76200" cy="200025"/>
        </a:xfrm>
        <a:prstGeom prst="rect">
          <a:avLst/>
        </a:prstGeom>
        <a:noFill/>
        <a:ln w="9525">
          <a:noFill/>
          <a:miter lim="800000"/>
          <a:headEnd/>
          <a:tailEnd/>
        </a:ln>
      </xdr:spPr>
    </xdr:sp>
    <xdr:clientData/>
  </xdr:twoCellAnchor>
  <xdr:twoCellAnchor editAs="oneCell">
    <xdr:from>
      <xdr:col>10</xdr:col>
      <xdr:colOff>180975</xdr:colOff>
      <xdr:row>88</xdr:row>
      <xdr:rowOff>0</xdr:rowOff>
    </xdr:from>
    <xdr:to>
      <xdr:col>11</xdr:col>
      <xdr:colOff>9525</xdr:colOff>
      <xdr:row>89</xdr:row>
      <xdr:rowOff>47625</xdr:rowOff>
    </xdr:to>
    <xdr:sp macro="" textlink="">
      <xdr:nvSpPr>
        <xdr:cNvPr id="35859" name="Text Box 10348"/>
        <xdr:cNvSpPr txBox="1">
          <a:spLocks noChangeArrowheads="1"/>
        </xdr:cNvSpPr>
      </xdr:nvSpPr>
      <xdr:spPr bwMode="auto">
        <a:xfrm>
          <a:off x="5362575" y="1531620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60" name="Text Box 10349"/>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61" name="Text Box 10350"/>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62" name="Text Box 10351"/>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63" name="Text Box 10352"/>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64" name="Text Box 10353"/>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65" name="Text Box 10354"/>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66" name="Text Box 10355"/>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67" name="Text Box 10356"/>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68" name="Text Box 10357"/>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69" name="Text Box 10358"/>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70" name="Text Box 10359"/>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71" name="Text Box 10360"/>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72" name="Text Box 10361"/>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73" name="Text Box 10362"/>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74" name="Text Box 10363"/>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75" name="Text Box 10364"/>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76" name="Text Box 10365"/>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77" name="Text Box 10366"/>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78" name="Text Box 10367"/>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79" name="Text Box 10368"/>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80" name="Text Box 10369"/>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81" name="Text Box 10370"/>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82" name="Text Box 10371"/>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83" name="Text Box 10372"/>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84" name="Text Box 10373"/>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85" name="Text Box 10374"/>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86" name="Text Box 10375"/>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87" name="Text Box 10376"/>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88" name="Text Box 10377"/>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89" name="Text Box 10378"/>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90" name="Text Box 10379"/>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91" name="Text Box 10380"/>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92" name="Text Box 10381"/>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93" name="Text Box 10382"/>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94" name="Text Box 10383"/>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95" name="Text Box 10384"/>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96" name="Text Box 10385"/>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97" name="Text Box 10386"/>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98" name="Text Box 10387"/>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899" name="Text Box 10388"/>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900" name="Text Box 10389"/>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901" name="Text Box 10390"/>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902" name="Text Box 10391"/>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903" name="Text Box 10392"/>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904" name="Text Box 10393"/>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905" name="Text Box 10394"/>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906" name="Text Box 10395"/>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907" name="Text Box 10396"/>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908" name="Text Box 10397"/>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909" name="Text Box 10398"/>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910" name="Text Box 10399"/>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911" name="Text Box 10400"/>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912" name="Text Box 10401"/>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913" name="Text Box 10402"/>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87</xdr:row>
      <xdr:rowOff>0</xdr:rowOff>
    </xdr:from>
    <xdr:to>
      <xdr:col>11</xdr:col>
      <xdr:colOff>9525</xdr:colOff>
      <xdr:row>88</xdr:row>
      <xdr:rowOff>28575</xdr:rowOff>
    </xdr:to>
    <xdr:sp macro="" textlink="">
      <xdr:nvSpPr>
        <xdr:cNvPr id="35914" name="Text Box 10403"/>
        <xdr:cNvSpPr txBox="1">
          <a:spLocks noChangeArrowheads="1"/>
        </xdr:cNvSpPr>
      </xdr:nvSpPr>
      <xdr:spPr bwMode="auto">
        <a:xfrm>
          <a:off x="5362575" y="1514475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15" name="Text Box 10405"/>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16" name="Text Box 10406"/>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17" name="Text Box 10407"/>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18" name="Text Box 10408"/>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19" name="Text Box 10409"/>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20" name="Text Box 10410"/>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21" name="Text Box 10411"/>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22" name="Text Box 10412"/>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5923" name="Text Box 10413"/>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5924" name="Text Box 10414"/>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5925" name="Text Box 10415"/>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5926" name="Text Box 10416"/>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5927" name="Text Box 10417"/>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5928" name="Text Box 10418"/>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5929" name="Text Box 10419"/>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5930" name="Text Box 10420"/>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31" name="Text Box 10421"/>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32" name="Text Box 10422"/>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33" name="Text Box 10423"/>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34" name="Text Box 10424"/>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35" name="Text Box 10425"/>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36" name="Text Box 10426"/>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37" name="Text Box 10427"/>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38" name="Text Box 10428"/>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39" name="Text Box 10429"/>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40" name="Text Box 10430"/>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41" name="Text Box 10431"/>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42" name="Text Box 10432"/>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43" name="Text Box 10433"/>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44" name="Text Box 10434"/>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45" name="Text Box 10435"/>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46" name="Text Box 10436"/>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5947" name="Text Box 10437"/>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5948" name="Text Box 10438"/>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5949" name="Text Box 10439"/>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5950" name="Text Box 10440"/>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5951" name="Text Box 10441"/>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5952" name="Text Box 10442"/>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5953" name="Text Box 10443"/>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68</xdr:row>
      <xdr:rowOff>0</xdr:rowOff>
    </xdr:from>
    <xdr:to>
      <xdr:col>11</xdr:col>
      <xdr:colOff>9525</xdr:colOff>
      <xdr:row>69</xdr:row>
      <xdr:rowOff>57150</xdr:rowOff>
    </xdr:to>
    <xdr:sp macro="" textlink="">
      <xdr:nvSpPr>
        <xdr:cNvPr id="35954" name="Text Box 10444"/>
        <xdr:cNvSpPr txBox="1">
          <a:spLocks noChangeArrowheads="1"/>
        </xdr:cNvSpPr>
      </xdr:nvSpPr>
      <xdr:spPr bwMode="auto">
        <a:xfrm>
          <a:off x="5362575" y="12296775"/>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55" name="Text Box 10445"/>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56" name="Text Box 10446"/>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57" name="Text Box 10447"/>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58" name="Text Box 10448"/>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59" name="Text Box 10449"/>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60" name="Text Box 10450"/>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61" name="Text Box 10451"/>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62" name="Text Box 10452"/>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63" name="Text Box 10453"/>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64" name="Text Box 10454"/>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65" name="Text Box 10455"/>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66" name="Text Box 10456"/>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67" name="Text Box 10457"/>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68" name="Text Box 10458"/>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69" name="Text Box 10459"/>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70" name="Text Box 10460"/>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71" name="Text Box 10461"/>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72" name="Text Box 10462"/>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73" name="Text Box 10463"/>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74" name="Text Box 10464"/>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75" name="Text Box 10465"/>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76" name="Text Box 10466"/>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77" name="Text Box 10467"/>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78" name="Text Box 10468"/>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79" name="Text Box 10469"/>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80" name="Text Box 10470"/>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81" name="Text Box 10471"/>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82" name="Text Box 10472"/>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83" name="Text Box 10473"/>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84" name="Text Box 10474"/>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85" name="Text Box 10475"/>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86" name="Text Box 10476"/>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87" name="Text Box 10477"/>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editAs="oneCell">
    <xdr:from>
      <xdr:col>10</xdr:col>
      <xdr:colOff>180975</xdr:colOff>
      <xdr:row>67</xdr:row>
      <xdr:rowOff>0</xdr:rowOff>
    </xdr:from>
    <xdr:to>
      <xdr:col>11</xdr:col>
      <xdr:colOff>9525</xdr:colOff>
      <xdr:row>68</xdr:row>
      <xdr:rowOff>57150</xdr:rowOff>
    </xdr:to>
    <xdr:sp macro="" textlink="">
      <xdr:nvSpPr>
        <xdr:cNvPr id="35988" name="Text Box 10478"/>
        <xdr:cNvSpPr txBox="1">
          <a:spLocks noChangeArrowheads="1"/>
        </xdr:cNvSpPr>
      </xdr:nvSpPr>
      <xdr:spPr bwMode="auto">
        <a:xfrm>
          <a:off x="5362575" y="12153900"/>
          <a:ext cx="76200" cy="200025"/>
        </a:xfrm>
        <a:prstGeom prst="rect">
          <a:avLst/>
        </a:prstGeom>
        <a:noFill/>
        <a:ln w="9525">
          <a:noFill/>
          <a:miter lim="800000"/>
          <a:headEnd/>
          <a:tailEnd/>
        </a:ln>
      </xdr:spPr>
    </xdr:sp>
    <xdr:clientData/>
  </xdr:twoCellAnchor>
  <xdr:twoCellAnchor>
    <xdr:from>
      <xdr:col>26</xdr:col>
      <xdr:colOff>466725</xdr:colOff>
      <xdr:row>12</xdr:row>
      <xdr:rowOff>371475</xdr:rowOff>
    </xdr:from>
    <xdr:to>
      <xdr:col>30</xdr:col>
      <xdr:colOff>19050</xdr:colOff>
      <xdr:row>16</xdr:row>
      <xdr:rowOff>228600</xdr:rowOff>
    </xdr:to>
    <xdr:sp macro="" textlink="">
      <xdr:nvSpPr>
        <xdr:cNvPr id="10390" name="Toelichting met afgeronde rechthoek 10389"/>
        <xdr:cNvSpPr/>
      </xdr:nvSpPr>
      <xdr:spPr>
        <a:xfrm>
          <a:off x="9610725" y="2324100"/>
          <a:ext cx="1990725" cy="1123950"/>
        </a:xfrm>
        <a:prstGeom prst="wedgeRoundRectCallout">
          <a:avLst>
            <a:gd name="adj1" fmla="val -70115"/>
            <a:gd name="adj2" fmla="val -1984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alleen</a:t>
          </a:r>
          <a:r>
            <a:rPr lang="nl-NL" sz="1100" baseline="0"/>
            <a:t> het onderdeel 'Leervermogen' is actief in deze demo</a:t>
          </a:r>
        </a:p>
        <a:p>
          <a:pPr algn="l"/>
          <a:endParaRPr lang="nl-NL" sz="1100" baseline="0"/>
        </a:p>
        <a:p>
          <a:pPr algn="l"/>
          <a:r>
            <a:rPr lang="nl-NL" sz="1100" baseline="0"/>
            <a:t>scroll ook naar beneden</a:t>
          </a:r>
        </a:p>
      </xdr:txBody>
    </xdr:sp>
    <xdr:clientData/>
  </xdr:twoCellAnchor>
  <xdr:twoCellAnchor>
    <xdr:from>
      <xdr:col>27</xdr:col>
      <xdr:colOff>0</xdr:colOff>
      <xdr:row>31</xdr:row>
      <xdr:rowOff>0</xdr:rowOff>
    </xdr:from>
    <xdr:to>
      <xdr:col>30</xdr:col>
      <xdr:colOff>161925</xdr:colOff>
      <xdr:row>39</xdr:row>
      <xdr:rowOff>114300</xdr:rowOff>
    </xdr:to>
    <xdr:sp macro="" textlink="">
      <xdr:nvSpPr>
        <xdr:cNvPr id="10391" name="Toelichting met afgeronde rechthoek 10390"/>
        <xdr:cNvSpPr/>
      </xdr:nvSpPr>
      <xdr:spPr>
        <a:xfrm>
          <a:off x="9753600" y="6686550"/>
          <a:ext cx="1990725" cy="1333500"/>
        </a:xfrm>
        <a:prstGeom prst="wedgeRoundRectCallout">
          <a:avLst>
            <a:gd name="adj1" fmla="val -76814"/>
            <a:gd name="adj2" fmla="val -2314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alleen</a:t>
          </a:r>
          <a:r>
            <a:rPr lang="nl-NL" sz="1100" baseline="0"/>
            <a:t> het onderdeel 'Leervermogen' is actief in deze demo</a:t>
          </a:r>
        </a:p>
        <a:p>
          <a:pPr algn="l"/>
          <a:endParaRPr lang="nl-NL" sz="1100" baseline="0"/>
        </a:p>
        <a:p>
          <a:pPr algn="l"/>
          <a:r>
            <a:rPr lang="nl-NL" sz="1100" baseline="0"/>
            <a:t>De C en D scores (= beeld van zorg) komen in beeld</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514350</xdr:colOff>
      <xdr:row>16</xdr:row>
      <xdr:rowOff>76200</xdr:rowOff>
    </xdr:from>
    <xdr:to>
      <xdr:col>19</xdr:col>
      <xdr:colOff>133350</xdr:colOff>
      <xdr:row>21</xdr:row>
      <xdr:rowOff>171451</xdr:rowOff>
    </xdr:to>
    <xdr:sp macro="" textlink="">
      <xdr:nvSpPr>
        <xdr:cNvPr id="76" name="Toelichting met afgeronde rechthoek 75"/>
        <xdr:cNvSpPr/>
      </xdr:nvSpPr>
      <xdr:spPr>
        <a:xfrm>
          <a:off x="7467600" y="3095625"/>
          <a:ext cx="2057400" cy="1247776"/>
        </a:xfrm>
        <a:prstGeom prst="wedgeRoundRectCallout">
          <a:avLst>
            <a:gd name="adj1" fmla="val -83796"/>
            <a:gd name="adj2" fmla="val 2845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alleen het onderdeel 'Beeld van school' is geactiveerd.</a:t>
          </a:r>
        </a:p>
        <a:p>
          <a:pPr algn="l"/>
          <a:endParaRPr lang="nl-NL" sz="1100"/>
        </a:p>
        <a:p>
          <a:pPr algn="l"/>
          <a:r>
            <a:rPr lang="nl-NL" sz="1100"/>
            <a:t>kijk ook bij 'Resultaten</a:t>
          </a:r>
          <a:r>
            <a:rPr lang="nl-NL" sz="1100" baseline="0"/>
            <a:t> leerlingvragenlijst'</a:t>
          </a:r>
          <a:endParaRPr lang="nl-NL" sz="1100"/>
        </a:p>
      </xdr:txBody>
    </xdr:sp>
    <xdr:clientData/>
  </xdr:twoCellAnchor>
  <mc:AlternateContent xmlns:mc="http://schemas.openxmlformats.org/markup-compatibility/2006">
    <mc:Choice xmlns:a14="http://schemas.microsoft.com/office/drawing/2010/main" Requires="a14">
      <xdr:twoCellAnchor editAs="oneCell">
        <xdr:from>
          <xdr:col>9</xdr:col>
          <xdr:colOff>200025</xdr:colOff>
          <xdr:row>21</xdr:row>
          <xdr:rowOff>9525</xdr:rowOff>
        </xdr:from>
        <xdr:to>
          <xdr:col>9</xdr:col>
          <xdr:colOff>504825</xdr:colOff>
          <xdr:row>21</xdr:row>
          <xdr:rowOff>228600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21</xdr:row>
          <xdr:rowOff>9525</xdr:rowOff>
        </xdr:from>
        <xdr:to>
          <xdr:col>10</xdr:col>
          <xdr:colOff>504825</xdr:colOff>
          <xdr:row>21</xdr:row>
          <xdr:rowOff>228600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21</xdr:row>
          <xdr:rowOff>9525</xdr:rowOff>
        </xdr:from>
        <xdr:to>
          <xdr:col>11</xdr:col>
          <xdr:colOff>504825</xdr:colOff>
          <xdr:row>21</xdr:row>
          <xdr:rowOff>228600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22</xdr:row>
          <xdr:rowOff>9525</xdr:rowOff>
        </xdr:from>
        <xdr:to>
          <xdr:col>9</xdr:col>
          <xdr:colOff>504825</xdr:colOff>
          <xdr:row>22</xdr:row>
          <xdr:rowOff>228600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22</xdr:row>
          <xdr:rowOff>9525</xdr:rowOff>
        </xdr:from>
        <xdr:to>
          <xdr:col>10</xdr:col>
          <xdr:colOff>504825</xdr:colOff>
          <xdr:row>22</xdr:row>
          <xdr:rowOff>228600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22</xdr:row>
          <xdr:rowOff>9525</xdr:rowOff>
        </xdr:from>
        <xdr:to>
          <xdr:col>11</xdr:col>
          <xdr:colOff>504825</xdr:colOff>
          <xdr:row>22</xdr:row>
          <xdr:rowOff>228600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23</xdr:row>
          <xdr:rowOff>9525</xdr:rowOff>
        </xdr:from>
        <xdr:to>
          <xdr:col>9</xdr:col>
          <xdr:colOff>504825</xdr:colOff>
          <xdr:row>23</xdr:row>
          <xdr:rowOff>228600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23</xdr:row>
          <xdr:rowOff>9525</xdr:rowOff>
        </xdr:from>
        <xdr:to>
          <xdr:col>10</xdr:col>
          <xdr:colOff>504825</xdr:colOff>
          <xdr:row>23</xdr:row>
          <xdr:rowOff>228600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23</xdr:row>
          <xdr:rowOff>9525</xdr:rowOff>
        </xdr:from>
        <xdr:to>
          <xdr:col>11</xdr:col>
          <xdr:colOff>504825</xdr:colOff>
          <xdr:row>23</xdr:row>
          <xdr:rowOff>228600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24</xdr:row>
          <xdr:rowOff>9525</xdr:rowOff>
        </xdr:from>
        <xdr:to>
          <xdr:col>9</xdr:col>
          <xdr:colOff>504825</xdr:colOff>
          <xdr:row>24</xdr:row>
          <xdr:rowOff>228600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24</xdr:row>
          <xdr:rowOff>9525</xdr:rowOff>
        </xdr:from>
        <xdr:to>
          <xdr:col>10</xdr:col>
          <xdr:colOff>504825</xdr:colOff>
          <xdr:row>24</xdr:row>
          <xdr:rowOff>228600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24</xdr:row>
          <xdr:rowOff>9525</xdr:rowOff>
        </xdr:from>
        <xdr:to>
          <xdr:col>11</xdr:col>
          <xdr:colOff>504825</xdr:colOff>
          <xdr:row>24</xdr:row>
          <xdr:rowOff>228600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25</xdr:row>
          <xdr:rowOff>9525</xdr:rowOff>
        </xdr:from>
        <xdr:to>
          <xdr:col>9</xdr:col>
          <xdr:colOff>504825</xdr:colOff>
          <xdr:row>25</xdr:row>
          <xdr:rowOff>228600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25</xdr:row>
          <xdr:rowOff>9525</xdr:rowOff>
        </xdr:from>
        <xdr:to>
          <xdr:col>10</xdr:col>
          <xdr:colOff>504825</xdr:colOff>
          <xdr:row>25</xdr:row>
          <xdr:rowOff>228600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25</xdr:row>
          <xdr:rowOff>9525</xdr:rowOff>
        </xdr:from>
        <xdr:to>
          <xdr:col>11</xdr:col>
          <xdr:colOff>504825</xdr:colOff>
          <xdr:row>25</xdr:row>
          <xdr:rowOff>228600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26</xdr:row>
          <xdr:rowOff>9525</xdr:rowOff>
        </xdr:from>
        <xdr:to>
          <xdr:col>9</xdr:col>
          <xdr:colOff>504825</xdr:colOff>
          <xdr:row>26</xdr:row>
          <xdr:rowOff>228600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26</xdr:row>
          <xdr:rowOff>9525</xdr:rowOff>
        </xdr:from>
        <xdr:to>
          <xdr:col>10</xdr:col>
          <xdr:colOff>504825</xdr:colOff>
          <xdr:row>26</xdr:row>
          <xdr:rowOff>228600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26</xdr:row>
          <xdr:rowOff>9525</xdr:rowOff>
        </xdr:from>
        <xdr:to>
          <xdr:col>11</xdr:col>
          <xdr:colOff>504825</xdr:colOff>
          <xdr:row>26</xdr:row>
          <xdr:rowOff>228600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27</xdr:row>
          <xdr:rowOff>9525</xdr:rowOff>
        </xdr:from>
        <xdr:to>
          <xdr:col>9</xdr:col>
          <xdr:colOff>504825</xdr:colOff>
          <xdr:row>27</xdr:row>
          <xdr:rowOff>228600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27</xdr:row>
          <xdr:rowOff>9525</xdr:rowOff>
        </xdr:from>
        <xdr:to>
          <xdr:col>10</xdr:col>
          <xdr:colOff>504825</xdr:colOff>
          <xdr:row>27</xdr:row>
          <xdr:rowOff>228600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27</xdr:row>
          <xdr:rowOff>9525</xdr:rowOff>
        </xdr:from>
        <xdr:to>
          <xdr:col>11</xdr:col>
          <xdr:colOff>504825</xdr:colOff>
          <xdr:row>27</xdr:row>
          <xdr:rowOff>228600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34</xdr:row>
          <xdr:rowOff>9525</xdr:rowOff>
        </xdr:from>
        <xdr:to>
          <xdr:col>5</xdr:col>
          <xdr:colOff>504825</xdr:colOff>
          <xdr:row>34</xdr:row>
          <xdr:rowOff>228600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34</xdr:row>
          <xdr:rowOff>9525</xdr:rowOff>
        </xdr:from>
        <xdr:to>
          <xdr:col>6</xdr:col>
          <xdr:colOff>504825</xdr:colOff>
          <xdr:row>34</xdr:row>
          <xdr:rowOff>228600</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34</xdr:row>
          <xdr:rowOff>9525</xdr:rowOff>
        </xdr:from>
        <xdr:to>
          <xdr:col>7</xdr:col>
          <xdr:colOff>504825</xdr:colOff>
          <xdr:row>34</xdr:row>
          <xdr:rowOff>228600</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35</xdr:row>
          <xdr:rowOff>9525</xdr:rowOff>
        </xdr:from>
        <xdr:to>
          <xdr:col>5</xdr:col>
          <xdr:colOff>504825</xdr:colOff>
          <xdr:row>35</xdr:row>
          <xdr:rowOff>228600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35</xdr:row>
          <xdr:rowOff>9525</xdr:rowOff>
        </xdr:from>
        <xdr:to>
          <xdr:col>6</xdr:col>
          <xdr:colOff>504825</xdr:colOff>
          <xdr:row>35</xdr:row>
          <xdr:rowOff>228600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35</xdr:row>
          <xdr:rowOff>9525</xdr:rowOff>
        </xdr:from>
        <xdr:to>
          <xdr:col>7</xdr:col>
          <xdr:colOff>504825</xdr:colOff>
          <xdr:row>35</xdr:row>
          <xdr:rowOff>228600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36</xdr:row>
          <xdr:rowOff>9525</xdr:rowOff>
        </xdr:from>
        <xdr:to>
          <xdr:col>5</xdr:col>
          <xdr:colOff>504825</xdr:colOff>
          <xdr:row>36</xdr:row>
          <xdr:rowOff>228600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36</xdr:row>
          <xdr:rowOff>9525</xdr:rowOff>
        </xdr:from>
        <xdr:to>
          <xdr:col>6</xdr:col>
          <xdr:colOff>504825</xdr:colOff>
          <xdr:row>36</xdr:row>
          <xdr:rowOff>228600</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36</xdr:row>
          <xdr:rowOff>9525</xdr:rowOff>
        </xdr:from>
        <xdr:to>
          <xdr:col>7</xdr:col>
          <xdr:colOff>504825</xdr:colOff>
          <xdr:row>36</xdr:row>
          <xdr:rowOff>228600</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37</xdr:row>
          <xdr:rowOff>9525</xdr:rowOff>
        </xdr:from>
        <xdr:to>
          <xdr:col>5</xdr:col>
          <xdr:colOff>504825</xdr:colOff>
          <xdr:row>37</xdr:row>
          <xdr:rowOff>228600</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37</xdr:row>
          <xdr:rowOff>9525</xdr:rowOff>
        </xdr:from>
        <xdr:to>
          <xdr:col>6</xdr:col>
          <xdr:colOff>504825</xdr:colOff>
          <xdr:row>37</xdr:row>
          <xdr:rowOff>228600</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37</xdr:row>
          <xdr:rowOff>9525</xdr:rowOff>
        </xdr:from>
        <xdr:to>
          <xdr:col>7</xdr:col>
          <xdr:colOff>504825</xdr:colOff>
          <xdr:row>37</xdr:row>
          <xdr:rowOff>228600</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38</xdr:row>
          <xdr:rowOff>9525</xdr:rowOff>
        </xdr:from>
        <xdr:to>
          <xdr:col>5</xdr:col>
          <xdr:colOff>504825</xdr:colOff>
          <xdr:row>38</xdr:row>
          <xdr:rowOff>228600</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38</xdr:row>
          <xdr:rowOff>9525</xdr:rowOff>
        </xdr:from>
        <xdr:to>
          <xdr:col>6</xdr:col>
          <xdr:colOff>504825</xdr:colOff>
          <xdr:row>38</xdr:row>
          <xdr:rowOff>228600</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38</xdr:row>
          <xdr:rowOff>9525</xdr:rowOff>
        </xdr:from>
        <xdr:to>
          <xdr:col>7</xdr:col>
          <xdr:colOff>504825</xdr:colOff>
          <xdr:row>38</xdr:row>
          <xdr:rowOff>228600</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39</xdr:row>
          <xdr:rowOff>9525</xdr:rowOff>
        </xdr:from>
        <xdr:to>
          <xdr:col>5</xdr:col>
          <xdr:colOff>504825</xdr:colOff>
          <xdr:row>39</xdr:row>
          <xdr:rowOff>228600</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39</xdr:row>
          <xdr:rowOff>9525</xdr:rowOff>
        </xdr:from>
        <xdr:to>
          <xdr:col>6</xdr:col>
          <xdr:colOff>504825</xdr:colOff>
          <xdr:row>39</xdr:row>
          <xdr:rowOff>228600</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39</xdr:row>
          <xdr:rowOff>9525</xdr:rowOff>
        </xdr:from>
        <xdr:to>
          <xdr:col>7</xdr:col>
          <xdr:colOff>504825</xdr:colOff>
          <xdr:row>39</xdr:row>
          <xdr:rowOff>228600</xdr:rowOff>
        </xdr:to>
        <xdr:sp macro="" textlink="">
          <xdr:nvSpPr>
            <xdr:cNvPr id="10279" name="Check Box 39" hidden="1">
              <a:extLst>
                <a:ext uri="{63B3BB69-23CF-44E3-9099-C40C66FF867C}">
                  <a14:compatExt spid="_x0000_s1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40</xdr:row>
          <xdr:rowOff>9525</xdr:rowOff>
        </xdr:from>
        <xdr:to>
          <xdr:col>5</xdr:col>
          <xdr:colOff>504825</xdr:colOff>
          <xdr:row>40</xdr:row>
          <xdr:rowOff>228600</xdr:rowOff>
        </xdr:to>
        <xdr:sp macro="" textlink="">
          <xdr:nvSpPr>
            <xdr:cNvPr id="10280" name="Check Box 40"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40</xdr:row>
          <xdr:rowOff>9525</xdr:rowOff>
        </xdr:from>
        <xdr:to>
          <xdr:col>6</xdr:col>
          <xdr:colOff>504825</xdr:colOff>
          <xdr:row>40</xdr:row>
          <xdr:rowOff>228600</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40</xdr:row>
          <xdr:rowOff>9525</xdr:rowOff>
        </xdr:from>
        <xdr:to>
          <xdr:col>7</xdr:col>
          <xdr:colOff>504825</xdr:colOff>
          <xdr:row>40</xdr:row>
          <xdr:rowOff>228600</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47</xdr:row>
          <xdr:rowOff>9525</xdr:rowOff>
        </xdr:from>
        <xdr:to>
          <xdr:col>9</xdr:col>
          <xdr:colOff>504825</xdr:colOff>
          <xdr:row>47</xdr:row>
          <xdr:rowOff>228600</xdr:rowOff>
        </xdr:to>
        <xdr:sp macro="" textlink="">
          <xdr:nvSpPr>
            <xdr:cNvPr id="10283" name="Check Box 43" hidden="1">
              <a:extLst>
                <a:ext uri="{63B3BB69-23CF-44E3-9099-C40C66FF867C}">
                  <a14:compatExt spid="_x0000_s10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47</xdr:row>
          <xdr:rowOff>9525</xdr:rowOff>
        </xdr:from>
        <xdr:to>
          <xdr:col>10</xdr:col>
          <xdr:colOff>504825</xdr:colOff>
          <xdr:row>47</xdr:row>
          <xdr:rowOff>228600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47</xdr:row>
          <xdr:rowOff>9525</xdr:rowOff>
        </xdr:from>
        <xdr:to>
          <xdr:col>11</xdr:col>
          <xdr:colOff>504825</xdr:colOff>
          <xdr:row>47</xdr:row>
          <xdr:rowOff>228600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48</xdr:row>
          <xdr:rowOff>9525</xdr:rowOff>
        </xdr:from>
        <xdr:to>
          <xdr:col>9</xdr:col>
          <xdr:colOff>504825</xdr:colOff>
          <xdr:row>48</xdr:row>
          <xdr:rowOff>228600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48</xdr:row>
          <xdr:rowOff>9525</xdr:rowOff>
        </xdr:from>
        <xdr:to>
          <xdr:col>10</xdr:col>
          <xdr:colOff>504825</xdr:colOff>
          <xdr:row>48</xdr:row>
          <xdr:rowOff>228600</xdr:rowOff>
        </xdr:to>
        <xdr:sp macro="" textlink="">
          <xdr:nvSpPr>
            <xdr:cNvPr id="10287" name="Check Box 47" hidden="1">
              <a:extLst>
                <a:ext uri="{63B3BB69-23CF-44E3-9099-C40C66FF867C}">
                  <a14:compatExt spid="_x0000_s1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48</xdr:row>
          <xdr:rowOff>9525</xdr:rowOff>
        </xdr:from>
        <xdr:to>
          <xdr:col>11</xdr:col>
          <xdr:colOff>504825</xdr:colOff>
          <xdr:row>48</xdr:row>
          <xdr:rowOff>228600</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49</xdr:row>
          <xdr:rowOff>9525</xdr:rowOff>
        </xdr:from>
        <xdr:to>
          <xdr:col>9</xdr:col>
          <xdr:colOff>504825</xdr:colOff>
          <xdr:row>49</xdr:row>
          <xdr:rowOff>228600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49</xdr:row>
          <xdr:rowOff>9525</xdr:rowOff>
        </xdr:from>
        <xdr:to>
          <xdr:col>10</xdr:col>
          <xdr:colOff>504825</xdr:colOff>
          <xdr:row>49</xdr:row>
          <xdr:rowOff>228600</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49</xdr:row>
          <xdr:rowOff>9525</xdr:rowOff>
        </xdr:from>
        <xdr:to>
          <xdr:col>11</xdr:col>
          <xdr:colOff>504825</xdr:colOff>
          <xdr:row>49</xdr:row>
          <xdr:rowOff>228600</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50</xdr:row>
          <xdr:rowOff>9525</xdr:rowOff>
        </xdr:from>
        <xdr:to>
          <xdr:col>9</xdr:col>
          <xdr:colOff>504825</xdr:colOff>
          <xdr:row>50</xdr:row>
          <xdr:rowOff>228600</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50</xdr:row>
          <xdr:rowOff>9525</xdr:rowOff>
        </xdr:from>
        <xdr:to>
          <xdr:col>10</xdr:col>
          <xdr:colOff>504825</xdr:colOff>
          <xdr:row>50</xdr:row>
          <xdr:rowOff>228600</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50</xdr:row>
          <xdr:rowOff>9525</xdr:rowOff>
        </xdr:from>
        <xdr:to>
          <xdr:col>11</xdr:col>
          <xdr:colOff>504825</xdr:colOff>
          <xdr:row>50</xdr:row>
          <xdr:rowOff>228600</xdr:rowOff>
        </xdr:to>
        <xdr:sp macro="" textlink="">
          <xdr:nvSpPr>
            <xdr:cNvPr id="10294" name="Check Box 54" hidden="1">
              <a:extLst>
                <a:ext uri="{63B3BB69-23CF-44E3-9099-C40C66FF867C}">
                  <a14:compatExt spid="_x0000_s1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55</xdr:row>
          <xdr:rowOff>9525</xdr:rowOff>
        </xdr:from>
        <xdr:to>
          <xdr:col>9</xdr:col>
          <xdr:colOff>504825</xdr:colOff>
          <xdr:row>55</xdr:row>
          <xdr:rowOff>228600</xdr:rowOff>
        </xdr:to>
        <xdr:sp macro="" textlink="">
          <xdr:nvSpPr>
            <xdr:cNvPr id="10295" name="Check Box 55" hidden="1">
              <a:extLst>
                <a:ext uri="{63B3BB69-23CF-44E3-9099-C40C66FF867C}">
                  <a14:compatExt spid="_x0000_s10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55</xdr:row>
          <xdr:rowOff>9525</xdr:rowOff>
        </xdr:from>
        <xdr:to>
          <xdr:col>10</xdr:col>
          <xdr:colOff>504825</xdr:colOff>
          <xdr:row>55</xdr:row>
          <xdr:rowOff>228600</xdr:rowOff>
        </xdr:to>
        <xdr:sp macro="" textlink="">
          <xdr:nvSpPr>
            <xdr:cNvPr id="10296" name="Check Box 56" hidden="1">
              <a:extLst>
                <a:ext uri="{63B3BB69-23CF-44E3-9099-C40C66FF867C}">
                  <a14:compatExt spid="_x0000_s10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55</xdr:row>
          <xdr:rowOff>9525</xdr:rowOff>
        </xdr:from>
        <xdr:to>
          <xdr:col>11</xdr:col>
          <xdr:colOff>504825</xdr:colOff>
          <xdr:row>55</xdr:row>
          <xdr:rowOff>228600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56</xdr:row>
          <xdr:rowOff>9525</xdr:rowOff>
        </xdr:from>
        <xdr:to>
          <xdr:col>9</xdr:col>
          <xdr:colOff>504825</xdr:colOff>
          <xdr:row>56</xdr:row>
          <xdr:rowOff>228600</xdr:rowOff>
        </xdr:to>
        <xdr:sp macro="" textlink="">
          <xdr:nvSpPr>
            <xdr:cNvPr id="10298" name="Check Box 58" hidden="1">
              <a:extLst>
                <a:ext uri="{63B3BB69-23CF-44E3-9099-C40C66FF867C}">
                  <a14:compatExt spid="_x0000_s10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56</xdr:row>
          <xdr:rowOff>9525</xdr:rowOff>
        </xdr:from>
        <xdr:to>
          <xdr:col>10</xdr:col>
          <xdr:colOff>504825</xdr:colOff>
          <xdr:row>56</xdr:row>
          <xdr:rowOff>228600</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56</xdr:row>
          <xdr:rowOff>9525</xdr:rowOff>
        </xdr:from>
        <xdr:to>
          <xdr:col>11</xdr:col>
          <xdr:colOff>504825</xdr:colOff>
          <xdr:row>56</xdr:row>
          <xdr:rowOff>228600</xdr:rowOff>
        </xdr:to>
        <xdr:sp macro="" textlink="">
          <xdr:nvSpPr>
            <xdr:cNvPr id="10300" name="Check Box 60" hidden="1">
              <a:extLst>
                <a:ext uri="{63B3BB69-23CF-44E3-9099-C40C66FF867C}">
                  <a14:compatExt spid="_x0000_s1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57</xdr:row>
          <xdr:rowOff>9525</xdr:rowOff>
        </xdr:from>
        <xdr:to>
          <xdr:col>9</xdr:col>
          <xdr:colOff>504825</xdr:colOff>
          <xdr:row>57</xdr:row>
          <xdr:rowOff>228600</xdr:rowOff>
        </xdr:to>
        <xdr:sp macro="" textlink="">
          <xdr:nvSpPr>
            <xdr:cNvPr id="10301" name="Check Box 61" hidden="1">
              <a:extLst>
                <a:ext uri="{63B3BB69-23CF-44E3-9099-C40C66FF867C}">
                  <a14:compatExt spid="_x0000_s10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57</xdr:row>
          <xdr:rowOff>9525</xdr:rowOff>
        </xdr:from>
        <xdr:to>
          <xdr:col>10</xdr:col>
          <xdr:colOff>504825</xdr:colOff>
          <xdr:row>57</xdr:row>
          <xdr:rowOff>228600</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57</xdr:row>
          <xdr:rowOff>9525</xdr:rowOff>
        </xdr:from>
        <xdr:to>
          <xdr:col>11</xdr:col>
          <xdr:colOff>504825</xdr:colOff>
          <xdr:row>57</xdr:row>
          <xdr:rowOff>228600</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58</xdr:row>
          <xdr:rowOff>9525</xdr:rowOff>
        </xdr:from>
        <xdr:to>
          <xdr:col>9</xdr:col>
          <xdr:colOff>504825</xdr:colOff>
          <xdr:row>58</xdr:row>
          <xdr:rowOff>228600</xdr:rowOff>
        </xdr:to>
        <xdr:sp macro="" textlink="">
          <xdr:nvSpPr>
            <xdr:cNvPr id="10304" name="Check Box 64" hidden="1">
              <a:extLst>
                <a:ext uri="{63B3BB69-23CF-44E3-9099-C40C66FF867C}">
                  <a14:compatExt spid="_x0000_s10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58</xdr:row>
          <xdr:rowOff>9525</xdr:rowOff>
        </xdr:from>
        <xdr:to>
          <xdr:col>10</xdr:col>
          <xdr:colOff>504825</xdr:colOff>
          <xdr:row>58</xdr:row>
          <xdr:rowOff>228600</xdr:rowOff>
        </xdr:to>
        <xdr:sp macro="" textlink="">
          <xdr:nvSpPr>
            <xdr:cNvPr id="10305" name="Check Box 65" hidden="1">
              <a:extLst>
                <a:ext uri="{63B3BB69-23CF-44E3-9099-C40C66FF867C}">
                  <a14:compatExt spid="_x0000_s10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58</xdr:row>
          <xdr:rowOff>9525</xdr:rowOff>
        </xdr:from>
        <xdr:to>
          <xdr:col>11</xdr:col>
          <xdr:colOff>504825</xdr:colOff>
          <xdr:row>58</xdr:row>
          <xdr:rowOff>228600</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59</xdr:row>
          <xdr:rowOff>9525</xdr:rowOff>
        </xdr:from>
        <xdr:to>
          <xdr:col>9</xdr:col>
          <xdr:colOff>504825</xdr:colOff>
          <xdr:row>59</xdr:row>
          <xdr:rowOff>228600</xdr:rowOff>
        </xdr:to>
        <xdr:sp macro="" textlink="">
          <xdr:nvSpPr>
            <xdr:cNvPr id="10307" name="Check Box 67"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59</xdr:row>
          <xdr:rowOff>9525</xdr:rowOff>
        </xdr:from>
        <xdr:to>
          <xdr:col>10</xdr:col>
          <xdr:colOff>504825</xdr:colOff>
          <xdr:row>59</xdr:row>
          <xdr:rowOff>228600</xdr:rowOff>
        </xdr:to>
        <xdr:sp macro="" textlink="">
          <xdr:nvSpPr>
            <xdr:cNvPr id="10308" name="Check Box 68" hidden="1">
              <a:extLst>
                <a:ext uri="{63B3BB69-23CF-44E3-9099-C40C66FF867C}">
                  <a14:compatExt spid="_x0000_s10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59</xdr:row>
          <xdr:rowOff>9525</xdr:rowOff>
        </xdr:from>
        <xdr:to>
          <xdr:col>11</xdr:col>
          <xdr:colOff>504825</xdr:colOff>
          <xdr:row>59</xdr:row>
          <xdr:rowOff>228600</xdr:rowOff>
        </xdr:to>
        <xdr:sp macro="" textlink="">
          <xdr:nvSpPr>
            <xdr:cNvPr id="10309" name="Check Box 69" hidden="1">
              <a:extLst>
                <a:ext uri="{63B3BB69-23CF-44E3-9099-C40C66FF867C}">
                  <a14:compatExt spid="_x0000_s10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60</xdr:row>
          <xdr:rowOff>9525</xdr:rowOff>
        </xdr:from>
        <xdr:to>
          <xdr:col>9</xdr:col>
          <xdr:colOff>504825</xdr:colOff>
          <xdr:row>60</xdr:row>
          <xdr:rowOff>228600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60</xdr:row>
          <xdr:rowOff>9525</xdr:rowOff>
        </xdr:from>
        <xdr:to>
          <xdr:col>10</xdr:col>
          <xdr:colOff>504825</xdr:colOff>
          <xdr:row>60</xdr:row>
          <xdr:rowOff>228600</xdr:rowOff>
        </xdr:to>
        <xdr:sp macro="" textlink="">
          <xdr:nvSpPr>
            <xdr:cNvPr id="10311" name="Check Box 71" hidden="1">
              <a:extLst>
                <a:ext uri="{63B3BB69-23CF-44E3-9099-C40C66FF867C}">
                  <a14:compatExt spid="_x0000_s10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60</xdr:row>
          <xdr:rowOff>9525</xdr:rowOff>
        </xdr:from>
        <xdr:to>
          <xdr:col>11</xdr:col>
          <xdr:colOff>504825</xdr:colOff>
          <xdr:row>60</xdr:row>
          <xdr:rowOff>228600</xdr:rowOff>
        </xdr:to>
        <xdr:sp macro="" textlink="">
          <xdr:nvSpPr>
            <xdr:cNvPr id="10312" name="Check Box 72" hidden="1">
              <a:extLst>
                <a:ext uri="{63B3BB69-23CF-44E3-9099-C40C66FF867C}">
                  <a14:compatExt spid="_x0000_s10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10</xdr:col>
      <xdr:colOff>161925</xdr:colOff>
      <xdr:row>13</xdr:row>
      <xdr:rowOff>47624</xdr:rowOff>
    </xdr:from>
    <xdr:to>
      <xdr:col>13</xdr:col>
      <xdr:colOff>390525</xdr:colOff>
      <xdr:row>19</xdr:row>
      <xdr:rowOff>152400</xdr:rowOff>
    </xdr:to>
    <xdr:sp macro="" textlink="">
      <xdr:nvSpPr>
        <xdr:cNvPr id="2" name="Toelichting met afgeronde rechthoek 1"/>
        <xdr:cNvSpPr/>
      </xdr:nvSpPr>
      <xdr:spPr>
        <a:xfrm>
          <a:off x="7648575" y="2257424"/>
          <a:ext cx="2057400" cy="1247776"/>
        </a:xfrm>
        <a:prstGeom prst="wedgeRoundRectCallout">
          <a:avLst>
            <a:gd name="adj1" fmla="val -86111"/>
            <a:gd name="adj2" fmla="val 937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alleen het onderdeel 'Beeld van school' is geactiveerd.</a:t>
          </a:r>
        </a:p>
        <a:p>
          <a:pPr algn="l"/>
          <a:endParaRPr lang="nl-NL" sz="1100"/>
        </a:p>
        <a:p>
          <a:pPr algn="l"/>
          <a:r>
            <a:rPr lang="nl-NL" sz="1100"/>
            <a:t>kijk ook bij 'Resultaten</a:t>
          </a:r>
          <a:r>
            <a:rPr lang="nl-NL" sz="1100" baseline="0"/>
            <a:t> leerlingvragenlijst'</a:t>
          </a:r>
          <a:endParaRPr lang="nl-NL"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876300</xdr:colOff>
      <xdr:row>13</xdr:row>
      <xdr:rowOff>38100</xdr:rowOff>
    </xdr:from>
    <xdr:to>
      <xdr:col>5</xdr:col>
      <xdr:colOff>1190625</xdr:colOff>
      <xdr:row>15</xdr:row>
      <xdr:rowOff>57150</xdr:rowOff>
    </xdr:to>
    <xdr:sp macro="" textlink="">
      <xdr:nvSpPr>
        <xdr:cNvPr id="2" name="AutoShape 1"/>
        <xdr:cNvSpPr>
          <a:spLocks noChangeArrowheads="1"/>
        </xdr:cNvSpPr>
      </xdr:nvSpPr>
      <xdr:spPr bwMode="auto">
        <a:xfrm>
          <a:off x="5629275" y="2143125"/>
          <a:ext cx="1695450" cy="342900"/>
        </a:xfrm>
        <a:prstGeom prst="wedgeRectCallout">
          <a:avLst>
            <a:gd name="adj1" fmla="val -25282"/>
            <a:gd name="adj2" fmla="val 227778"/>
          </a:avLst>
        </a:prstGeom>
        <a:solidFill>
          <a:srgbClr val="FF0000"/>
        </a:solidFill>
        <a:ln w="9525">
          <a:solidFill>
            <a:srgbClr val="000000"/>
          </a:solidFill>
          <a:miter lim="800000"/>
          <a:headEnd/>
          <a:tailEnd/>
        </a:ln>
      </xdr:spPr>
      <xdr:txBody>
        <a:bodyPr vertOverflow="clip" wrap="square" lIns="27432" tIns="22860" rIns="0" bIns="0" anchor="t" upright="1"/>
        <a:lstStyle/>
        <a:p>
          <a:pPr algn="l" rtl="1">
            <a:defRPr sz="1000"/>
          </a:pPr>
          <a:r>
            <a:rPr lang="nl-NL" sz="1000" b="1" i="0" strike="noStrike">
              <a:solidFill>
                <a:srgbClr val="FFFFFF"/>
              </a:solidFill>
              <a:latin typeface="Arial"/>
              <a:cs typeface="Arial"/>
            </a:rPr>
            <a:t>Klik op het gekleurde vak en selecteer de score</a:t>
          </a:r>
        </a:p>
      </xdr:txBody>
    </xdr:sp>
    <xdr:clientData fPrintsWithSheet="0"/>
  </xdr:twoCellAnchor>
  <xdr:twoCellAnchor>
    <xdr:from>
      <xdr:col>10</xdr:col>
      <xdr:colOff>361950</xdr:colOff>
      <xdr:row>15</xdr:row>
      <xdr:rowOff>85725</xdr:rowOff>
    </xdr:from>
    <xdr:to>
      <xdr:col>14</xdr:col>
      <xdr:colOff>485775</xdr:colOff>
      <xdr:row>19</xdr:row>
      <xdr:rowOff>95250</xdr:rowOff>
    </xdr:to>
    <xdr:sp macro="" textlink="">
      <xdr:nvSpPr>
        <xdr:cNvPr id="5" name="Toelichting met afgeronde rechthoek 4"/>
        <xdr:cNvSpPr/>
      </xdr:nvSpPr>
      <xdr:spPr>
        <a:xfrm>
          <a:off x="9553575" y="2514600"/>
          <a:ext cx="2562225" cy="676275"/>
        </a:xfrm>
        <a:prstGeom prst="wedgeRoundRectCallout">
          <a:avLst>
            <a:gd name="adj1" fmla="val -93324"/>
            <a:gd name="adj2" fmla="val 6916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in</a:t>
          </a:r>
          <a:r>
            <a:rPr lang="nl-NL" sz="1100" baseline="0"/>
            <a:t> deze demo werkt alleen de rij achter het vak Rekenen</a:t>
          </a:r>
          <a:endParaRPr lang="nl-NL"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16</xdr:col>
      <xdr:colOff>247650</xdr:colOff>
      <xdr:row>12</xdr:row>
      <xdr:rowOff>123825</xdr:rowOff>
    </xdr:from>
    <xdr:to>
      <xdr:col>20</xdr:col>
      <xdr:colOff>371475</xdr:colOff>
      <xdr:row>18</xdr:row>
      <xdr:rowOff>38100</xdr:rowOff>
    </xdr:to>
    <xdr:sp macro="" textlink="">
      <xdr:nvSpPr>
        <xdr:cNvPr id="23" name="Toelichting met afgeronde rechthoek 22"/>
        <xdr:cNvSpPr/>
      </xdr:nvSpPr>
      <xdr:spPr>
        <a:xfrm>
          <a:off x="8067675" y="2181225"/>
          <a:ext cx="2562225" cy="1228725"/>
        </a:xfrm>
        <a:prstGeom prst="wedgeRoundRectCallout">
          <a:avLst>
            <a:gd name="adj1" fmla="val -49086"/>
            <a:gd name="adj2" fmla="val 22033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de vraag wel/niet onderpresteren wordt in deze demo niet beantwoord</a:t>
          </a:r>
        </a:p>
        <a:p>
          <a:pPr algn="l"/>
          <a:endParaRPr lang="nl-NL" sz="1100"/>
        </a:p>
        <a:p>
          <a:pPr algn="l"/>
          <a:r>
            <a:rPr lang="nl-NL" sz="1100"/>
            <a:t>Het</a:t>
          </a:r>
          <a:r>
            <a:rPr lang="nl-NL" sz="1100" baseline="0"/>
            <a:t> vakje 'Sprake van onderpresteren' blijft grijs</a:t>
          </a:r>
          <a:endParaRPr lang="nl-NL" sz="1100"/>
        </a:p>
      </xdr:txBody>
    </xdr:sp>
    <xdr:clientData/>
  </xdr:twoCellAnchor>
  <mc:AlternateContent xmlns:mc="http://schemas.openxmlformats.org/markup-compatibility/2006">
    <mc:Choice xmlns:a14="http://schemas.microsoft.com/office/drawing/2010/main" Requires="a14">
      <xdr:twoCellAnchor editAs="oneCell">
        <xdr:from>
          <xdr:col>1</xdr:col>
          <xdr:colOff>219075</xdr:colOff>
          <xdr:row>15</xdr:row>
          <xdr:rowOff>9525</xdr:rowOff>
        </xdr:from>
        <xdr:to>
          <xdr:col>1</xdr:col>
          <xdr:colOff>523875</xdr:colOff>
          <xdr:row>15</xdr:row>
          <xdr:rowOff>228600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16</xdr:row>
          <xdr:rowOff>9525</xdr:rowOff>
        </xdr:from>
        <xdr:to>
          <xdr:col>1</xdr:col>
          <xdr:colOff>523875</xdr:colOff>
          <xdr:row>16</xdr:row>
          <xdr:rowOff>228600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17</xdr:row>
          <xdr:rowOff>9525</xdr:rowOff>
        </xdr:from>
        <xdr:to>
          <xdr:col>1</xdr:col>
          <xdr:colOff>523875</xdr:colOff>
          <xdr:row>17</xdr:row>
          <xdr:rowOff>228600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18</xdr:row>
          <xdr:rowOff>9525</xdr:rowOff>
        </xdr:from>
        <xdr:to>
          <xdr:col>1</xdr:col>
          <xdr:colOff>523875</xdr:colOff>
          <xdr:row>18</xdr:row>
          <xdr:rowOff>228600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19</xdr:row>
          <xdr:rowOff>9525</xdr:rowOff>
        </xdr:from>
        <xdr:to>
          <xdr:col>1</xdr:col>
          <xdr:colOff>523875</xdr:colOff>
          <xdr:row>19</xdr:row>
          <xdr:rowOff>228600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20</xdr:row>
          <xdr:rowOff>9525</xdr:rowOff>
        </xdr:from>
        <xdr:to>
          <xdr:col>1</xdr:col>
          <xdr:colOff>523875</xdr:colOff>
          <xdr:row>20</xdr:row>
          <xdr:rowOff>228600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21</xdr:row>
          <xdr:rowOff>9525</xdr:rowOff>
        </xdr:from>
        <xdr:to>
          <xdr:col>1</xdr:col>
          <xdr:colOff>523875</xdr:colOff>
          <xdr:row>21</xdr:row>
          <xdr:rowOff>228600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22</xdr:row>
          <xdr:rowOff>9525</xdr:rowOff>
        </xdr:from>
        <xdr:to>
          <xdr:col>1</xdr:col>
          <xdr:colOff>523875</xdr:colOff>
          <xdr:row>22</xdr:row>
          <xdr:rowOff>228600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23</xdr:row>
          <xdr:rowOff>9525</xdr:rowOff>
        </xdr:from>
        <xdr:to>
          <xdr:col>1</xdr:col>
          <xdr:colOff>523875</xdr:colOff>
          <xdr:row>23</xdr:row>
          <xdr:rowOff>228600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24</xdr:row>
          <xdr:rowOff>9525</xdr:rowOff>
        </xdr:from>
        <xdr:to>
          <xdr:col>1</xdr:col>
          <xdr:colOff>523875</xdr:colOff>
          <xdr:row>24</xdr:row>
          <xdr:rowOff>228600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25</xdr:row>
          <xdr:rowOff>9525</xdr:rowOff>
        </xdr:from>
        <xdr:to>
          <xdr:col>1</xdr:col>
          <xdr:colOff>523875</xdr:colOff>
          <xdr:row>25</xdr:row>
          <xdr:rowOff>228600</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26</xdr:row>
          <xdr:rowOff>9525</xdr:rowOff>
        </xdr:from>
        <xdr:to>
          <xdr:col>1</xdr:col>
          <xdr:colOff>523875</xdr:colOff>
          <xdr:row>26</xdr:row>
          <xdr:rowOff>228600</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27</xdr:row>
          <xdr:rowOff>9525</xdr:rowOff>
        </xdr:from>
        <xdr:to>
          <xdr:col>1</xdr:col>
          <xdr:colOff>523875</xdr:colOff>
          <xdr:row>27</xdr:row>
          <xdr:rowOff>228600</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28</xdr:row>
          <xdr:rowOff>9525</xdr:rowOff>
        </xdr:from>
        <xdr:to>
          <xdr:col>1</xdr:col>
          <xdr:colOff>523875</xdr:colOff>
          <xdr:row>28</xdr:row>
          <xdr:rowOff>228600</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29</xdr:row>
          <xdr:rowOff>9525</xdr:rowOff>
        </xdr:from>
        <xdr:to>
          <xdr:col>1</xdr:col>
          <xdr:colOff>523875</xdr:colOff>
          <xdr:row>29</xdr:row>
          <xdr:rowOff>228600</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30</xdr:row>
          <xdr:rowOff>9525</xdr:rowOff>
        </xdr:from>
        <xdr:to>
          <xdr:col>1</xdr:col>
          <xdr:colOff>523875</xdr:colOff>
          <xdr:row>30</xdr:row>
          <xdr:rowOff>228600</xdr:rowOff>
        </xdr:to>
        <xdr:sp macro=""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31</xdr:row>
          <xdr:rowOff>9525</xdr:rowOff>
        </xdr:from>
        <xdr:to>
          <xdr:col>1</xdr:col>
          <xdr:colOff>523875</xdr:colOff>
          <xdr:row>31</xdr:row>
          <xdr:rowOff>228600</xdr:rowOff>
        </xdr:to>
        <xdr:sp macro="" textlink="">
          <xdr:nvSpPr>
            <xdr:cNvPr id="15377" name="Check Box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32</xdr:row>
          <xdr:rowOff>9525</xdr:rowOff>
        </xdr:from>
        <xdr:to>
          <xdr:col>1</xdr:col>
          <xdr:colOff>523875</xdr:colOff>
          <xdr:row>32</xdr:row>
          <xdr:rowOff>228600</xdr:rowOff>
        </xdr:to>
        <xdr:sp macro=""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33</xdr:row>
          <xdr:rowOff>9525</xdr:rowOff>
        </xdr:from>
        <xdr:to>
          <xdr:col>1</xdr:col>
          <xdr:colOff>523875</xdr:colOff>
          <xdr:row>33</xdr:row>
          <xdr:rowOff>228600</xdr:rowOff>
        </xdr:to>
        <xdr:sp macro="" textlink="">
          <xdr:nvSpPr>
            <xdr:cNvPr id="15379" name="Check Box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34</xdr:row>
          <xdr:rowOff>9525</xdr:rowOff>
        </xdr:from>
        <xdr:to>
          <xdr:col>1</xdr:col>
          <xdr:colOff>523875</xdr:colOff>
          <xdr:row>34</xdr:row>
          <xdr:rowOff>228600</xdr:rowOff>
        </xdr:to>
        <xdr:sp macro=""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35</xdr:row>
          <xdr:rowOff>9525</xdr:rowOff>
        </xdr:from>
        <xdr:to>
          <xdr:col>1</xdr:col>
          <xdr:colOff>523875</xdr:colOff>
          <xdr:row>35</xdr:row>
          <xdr:rowOff>228600</xdr:rowOff>
        </xdr:to>
        <xdr:sp macro="" textlink="">
          <xdr:nvSpPr>
            <xdr:cNvPr id="15381" name="Check Box 21"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2</xdr:col>
      <xdr:colOff>219075</xdr:colOff>
      <xdr:row>16</xdr:row>
      <xdr:rowOff>152400</xdr:rowOff>
    </xdr:from>
    <xdr:to>
      <xdr:col>3</xdr:col>
      <xdr:colOff>85725</xdr:colOff>
      <xdr:row>18</xdr:row>
      <xdr:rowOff>95250</xdr:rowOff>
    </xdr:to>
    <xdr:sp macro="" textlink="">
      <xdr:nvSpPr>
        <xdr:cNvPr id="3" name="AutoShape 14"/>
        <xdr:cNvSpPr>
          <a:spLocks noChangeArrowheads="1"/>
        </xdr:cNvSpPr>
      </xdr:nvSpPr>
      <xdr:spPr bwMode="auto">
        <a:xfrm>
          <a:off x="2209800" y="2905125"/>
          <a:ext cx="1247775" cy="419100"/>
        </a:xfrm>
        <a:prstGeom prst="wedgeRectCallout">
          <a:avLst>
            <a:gd name="adj1" fmla="val -70611"/>
            <a:gd name="adj2" fmla="val -13634"/>
          </a:avLst>
        </a:prstGeom>
        <a:solidFill>
          <a:srgbClr val="CCCC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nl-NL" sz="1000" b="0" i="0" strike="noStrike">
              <a:solidFill>
                <a:srgbClr val="000000"/>
              </a:solidFill>
              <a:latin typeface="Arial"/>
              <a:cs typeface="Arial"/>
            </a:rPr>
            <a:t>klik op het vakje en</a:t>
          </a:r>
        </a:p>
        <a:p>
          <a:pPr algn="ctr" rtl="1">
            <a:defRPr sz="1000"/>
          </a:pPr>
          <a:r>
            <a:rPr lang="nl-NL" sz="1000" b="0" i="0" strike="noStrike">
              <a:solidFill>
                <a:srgbClr val="000000"/>
              </a:solidFill>
              <a:latin typeface="Arial"/>
              <a:cs typeface="Arial"/>
            </a:rPr>
            <a:t>selecteer ja / nee</a:t>
          </a:r>
        </a:p>
      </xdr:txBody>
    </xdr:sp>
    <xdr:clientData fPrintsWithSheet="0"/>
  </xdr:twoCellAnchor>
  <xdr:twoCellAnchor>
    <xdr:from>
      <xdr:col>3</xdr:col>
      <xdr:colOff>285750</xdr:colOff>
      <xdr:row>39</xdr:row>
      <xdr:rowOff>66675</xdr:rowOff>
    </xdr:from>
    <xdr:to>
      <xdr:col>4</xdr:col>
      <xdr:colOff>133350</xdr:colOff>
      <xdr:row>41</xdr:row>
      <xdr:rowOff>9525</xdr:rowOff>
    </xdr:to>
    <xdr:sp macro="" textlink="">
      <xdr:nvSpPr>
        <xdr:cNvPr id="4" name="AutoShape 15"/>
        <xdr:cNvSpPr>
          <a:spLocks noChangeArrowheads="1"/>
        </xdr:cNvSpPr>
      </xdr:nvSpPr>
      <xdr:spPr bwMode="auto">
        <a:xfrm>
          <a:off x="3657600" y="7867650"/>
          <a:ext cx="1228725" cy="419100"/>
        </a:xfrm>
        <a:prstGeom prst="wedgeRectCallout">
          <a:avLst>
            <a:gd name="adj1" fmla="val -73255"/>
            <a:gd name="adj2" fmla="val 11366"/>
          </a:avLst>
        </a:prstGeom>
        <a:solidFill>
          <a:srgbClr val="CCCC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nl-NL" sz="1000" b="0" i="0" strike="noStrike">
              <a:solidFill>
                <a:srgbClr val="000000"/>
              </a:solidFill>
              <a:latin typeface="Arial"/>
              <a:cs typeface="Arial"/>
            </a:rPr>
            <a:t>klik op het vakje en</a:t>
          </a:r>
        </a:p>
        <a:p>
          <a:pPr algn="ctr" rtl="1">
            <a:defRPr sz="1000"/>
          </a:pPr>
          <a:r>
            <a:rPr lang="nl-NL" sz="1000" b="0" i="0" strike="noStrike">
              <a:solidFill>
                <a:srgbClr val="000000"/>
              </a:solidFill>
              <a:latin typeface="Arial"/>
              <a:cs typeface="Arial"/>
            </a:rPr>
            <a:t>selecteer ja / nee</a:t>
          </a:r>
        </a:p>
      </xdr:txBody>
    </xdr:sp>
    <xdr:clientData fPrintsWithSheet="0"/>
  </xdr:twoCellAnchor>
  <xdr:twoCellAnchor>
    <xdr:from>
      <xdr:col>7</xdr:col>
      <xdr:colOff>457200</xdr:colOff>
      <xdr:row>15</xdr:row>
      <xdr:rowOff>38099</xdr:rowOff>
    </xdr:from>
    <xdr:to>
      <xdr:col>13</xdr:col>
      <xdr:colOff>19050</xdr:colOff>
      <xdr:row>20</xdr:row>
      <xdr:rowOff>104774</xdr:rowOff>
    </xdr:to>
    <xdr:sp macro="" textlink="">
      <xdr:nvSpPr>
        <xdr:cNvPr id="5" name="Toelichting met afgeronde rechthoek 4"/>
        <xdr:cNvSpPr/>
      </xdr:nvSpPr>
      <xdr:spPr>
        <a:xfrm>
          <a:off x="9305925" y="2505074"/>
          <a:ext cx="3219450" cy="1304925"/>
        </a:xfrm>
        <a:prstGeom prst="wedgeRoundRectCallout">
          <a:avLst>
            <a:gd name="adj1" fmla="val -54265"/>
            <a:gd name="adj2" fmla="val 10737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dit</a:t>
          </a:r>
          <a:r>
            <a:rPr lang="nl-NL" sz="1100" baseline="0"/>
            <a:t> formulier geeft aanknopingspunten om het handelingsplan op te stellen</a:t>
          </a:r>
        </a:p>
        <a:p>
          <a:pPr algn="l"/>
          <a:endParaRPr lang="nl-NL" sz="1100" baseline="0"/>
        </a:p>
        <a:p>
          <a:pPr algn="l"/>
          <a:r>
            <a:rPr lang="nl-NL" sz="1100" baseline="0"/>
            <a:t>Het formulier is dus geen handelingsplan - het is puur een korte opsomming van onderdelen die in het HP terug komen </a:t>
          </a:r>
          <a:endParaRPr lang="nl-NL" sz="1100"/>
        </a:p>
      </xdr:txBody>
    </xdr:sp>
    <xdr:clientData/>
  </xdr:twoCellAnchor>
  <mc:AlternateContent xmlns:mc="http://schemas.openxmlformats.org/markup-compatibility/2006">
    <mc:Choice xmlns:a14="http://schemas.microsoft.com/office/drawing/2010/main" Requires="a14">
      <xdr:twoCellAnchor editAs="oneCell">
        <xdr:from>
          <xdr:col>4</xdr:col>
          <xdr:colOff>257175</xdr:colOff>
          <xdr:row>15</xdr:row>
          <xdr:rowOff>28575</xdr:rowOff>
        </xdr:from>
        <xdr:to>
          <xdr:col>4</xdr:col>
          <xdr:colOff>561975</xdr:colOff>
          <xdr:row>15</xdr:row>
          <xdr:rowOff>247650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17</xdr:row>
          <xdr:rowOff>28575</xdr:rowOff>
        </xdr:from>
        <xdr:to>
          <xdr:col>4</xdr:col>
          <xdr:colOff>561975</xdr:colOff>
          <xdr:row>17</xdr:row>
          <xdr:rowOff>247650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19</xdr:row>
          <xdr:rowOff>28575</xdr:rowOff>
        </xdr:from>
        <xdr:to>
          <xdr:col>4</xdr:col>
          <xdr:colOff>561975</xdr:colOff>
          <xdr:row>19</xdr:row>
          <xdr:rowOff>247650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21</xdr:row>
          <xdr:rowOff>28575</xdr:rowOff>
        </xdr:from>
        <xdr:to>
          <xdr:col>4</xdr:col>
          <xdr:colOff>561975</xdr:colOff>
          <xdr:row>21</xdr:row>
          <xdr:rowOff>247650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23</xdr:row>
          <xdr:rowOff>28575</xdr:rowOff>
        </xdr:from>
        <xdr:to>
          <xdr:col>4</xdr:col>
          <xdr:colOff>561975</xdr:colOff>
          <xdr:row>23</xdr:row>
          <xdr:rowOff>247650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27</xdr:row>
          <xdr:rowOff>28575</xdr:rowOff>
        </xdr:from>
        <xdr:to>
          <xdr:col>4</xdr:col>
          <xdr:colOff>561975</xdr:colOff>
          <xdr:row>27</xdr:row>
          <xdr:rowOff>247650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29</xdr:row>
          <xdr:rowOff>28575</xdr:rowOff>
        </xdr:from>
        <xdr:to>
          <xdr:col>4</xdr:col>
          <xdr:colOff>561975</xdr:colOff>
          <xdr:row>29</xdr:row>
          <xdr:rowOff>247650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31</xdr:row>
          <xdr:rowOff>28575</xdr:rowOff>
        </xdr:from>
        <xdr:to>
          <xdr:col>4</xdr:col>
          <xdr:colOff>561975</xdr:colOff>
          <xdr:row>31</xdr:row>
          <xdr:rowOff>247650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11</xdr:col>
      <xdr:colOff>171450</xdr:colOff>
      <xdr:row>31</xdr:row>
      <xdr:rowOff>9525</xdr:rowOff>
    </xdr:to>
    <xdr:pic>
      <xdr:nvPicPr>
        <xdr:cNvPr id="19457"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28650" y="266700"/>
          <a:ext cx="6248400" cy="5648325"/>
        </a:xfrm>
        <a:prstGeom prst="rect">
          <a:avLst/>
        </a:prstGeom>
        <a:noFill/>
        <a:ln w="9525">
          <a:noFill/>
          <a:miter lim="800000"/>
          <a:headEnd/>
          <a:tailEnd/>
        </a:ln>
      </xdr:spPr>
    </xdr:pic>
    <xdr:clientData/>
  </xdr:twoCellAnchor>
  <xdr:twoCellAnchor>
    <xdr:from>
      <xdr:col>11</xdr:col>
      <xdr:colOff>590550</xdr:colOff>
      <xdr:row>13</xdr:row>
      <xdr:rowOff>180975</xdr:rowOff>
    </xdr:from>
    <xdr:to>
      <xdr:col>15</xdr:col>
      <xdr:colOff>523875</xdr:colOff>
      <xdr:row>17</xdr:row>
      <xdr:rowOff>0</xdr:rowOff>
    </xdr:to>
    <xdr:sp macro="" textlink="">
      <xdr:nvSpPr>
        <xdr:cNvPr id="35843" name="Toelichting met afgeronde rechthoek 149"/>
        <xdr:cNvSpPr>
          <a:spLocks noChangeArrowheads="1"/>
        </xdr:cNvSpPr>
      </xdr:nvSpPr>
      <xdr:spPr bwMode="auto">
        <a:xfrm>
          <a:off x="7296150" y="2657475"/>
          <a:ext cx="2371725" cy="581025"/>
        </a:xfrm>
        <a:prstGeom prst="wedgeRoundRectCallout">
          <a:avLst>
            <a:gd name="adj1" fmla="val -111847"/>
            <a:gd name="adj2" fmla="val -68032"/>
            <a:gd name="adj3" fmla="val 16667"/>
          </a:avLst>
        </a:prstGeom>
        <a:solidFill>
          <a:srgbClr val="5B9BD5"/>
        </a:solidFill>
        <a:ln w="12700" algn="ctr">
          <a:solidFill>
            <a:srgbClr val="41719C"/>
          </a:solidFill>
          <a:miter lim="800000"/>
          <a:headEnd/>
          <a:tailEnd/>
        </a:ln>
      </xdr:spPr>
      <xdr:txBody>
        <a:bodyPr vertOverflow="clip" wrap="square" lIns="27432" tIns="27432" rIns="0" bIns="0" anchor="t" upright="1"/>
        <a:lstStyle/>
        <a:p>
          <a:pPr algn="l" rtl="0">
            <a:defRPr sz="1000"/>
          </a:pPr>
          <a:r>
            <a:rPr lang="nl-NL" sz="1100" b="0" i="0" u="none" strike="noStrike" baseline="0">
              <a:solidFill>
                <a:srgbClr val="FFFFFF"/>
              </a:solidFill>
              <a:latin typeface="Calibri"/>
            </a:rPr>
            <a:t>met het stappenplan navigeert u door het SiDi-3 protocol</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11</xdr:row>
          <xdr:rowOff>66675</xdr:rowOff>
        </xdr:from>
        <xdr:to>
          <xdr:col>3</xdr:col>
          <xdr:colOff>552450</xdr:colOff>
          <xdr:row>11</xdr:row>
          <xdr:rowOff>457200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xdr:row>
          <xdr:rowOff>66675</xdr:rowOff>
        </xdr:from>
        <xdr:to>
          <xdr:col>3</xdr:col>
          <xdr:colOff>552450</xdr:colOff>
          <xdr:row>12</xdr:row>
          <xdr:rowOff>457200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13</xdr:row>
          <xdr:rowOff>66675</xdr:rowOff>
        </xdr:from>
        <xdr:to>
          <xdr:col>3</xdr:col>
          <xdr:colOff>552450</xdr:colOff>
          <xdr:row>13</xdr:row>
          <xdr:rowOff>457200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14</xdr:row>
          <xdr:rowOff>66675</xdr:rowOff>
        </xdr:from>
        <xdr:to>
          <xdr:col>3</xdr:col>
          <xdr:colOff>552450</xdr:colOff>
          <xdr:row>14</xdr:row>
          <xdr:rowOff>457200</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15</xdr:row>
          <xdr:rowOff>66675</xdr:rowOff>
        </xdr:from>
        <xdr:to>
          <xdr:col>3</xdr:col>
          <xdr:colOff>552450</xdr:colOff>
          <xdr:row>15</xdr:row>
          <xdr:rowOff>457200</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xdr:row>
          <xdr:rowOff>66675</xdr:rowOff>
        </xdr:from>
        <xdr:to>
          <xdr:col>3</xdr:col>
          <xdr:colOff>552450</xdr:colOff>
          <xdr:row>16</xdr:row>
          <xdr:rowOff>457200</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xdr:row>
          <xdr:rowOff>66675</xdr:rowOff>
        </xdr:from>
        <xdr:to>
          <xdr:col>3</xdr:col>
          <xdr:colOff>552450</xdr:colOff>
          <xdr:row>17</xdr:row>
          <xdr:rowOff>457200</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xdr:row>
          <xdr:rowOff>66675</xdr:rowOff>
        </xdr:from>
        <xdr:to>
          <xdr:col>3</xdr:col>
          <xdr:colOff>552450</xdr:colOff>
          <xdr:row>18</xdr:row>
          <xdr:rowOff>457200</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xdr:row>
          <xdr:rowOff>66675</xdr:rowOff>
        </xdr:from>
        <xdr:to>
          <xdr:col>3</xdr:col>
          <xdr:colOff>552450</xdr:colOff>
          <xdr:row>19</xdr:row>
          <xdr:rowOff>457200</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xdr:row>
          <xdr:rowOff>66675</xdr:rowOff>
        </xdr:from>
        <xdr:to>
          <xdr:col>3</xdr:col>
          <xdr:colOff>552450</xdr:colOff>
          <xdr:row>20</xdr:row>
          <xdr:rowOff>457200</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xdr:row>
          <xdr:rowOff>66675</xdr:rowOff>
        </xdr:from>
        <xdr:to>
          <xdr:col>3</xdr:col>
          <xdr:colOff>552450</xdr:colOff>
          <xdr:row>21</xdr:row>
          <xdr:rowOff>457200</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23</xdr:row>
          <xdr:rowOff>104775</xdr:rowOff>
        </xdr:from>
        <xdr:to>
          <xdr:col>3</xdr:col>
          <xdr:colOff>552450</xdr:colOff>
          <xdr:row>23</xdr:row>
          <xdr:rowOff>495300</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24</xdr:row>
          <xdr:rowOff>66675</xdr:rowOff>
        </xdr:from>
        <xdr:to>
          <xdr:col>3</xdr:col>
          <xdr:colOff>552450</xdr:colOff>
          <xdr:row>24</xdr:row>
          <xdr:rowOff>457200</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236220</xdr:colOff>
      <xdr:row>10</xdr:row>
      <xdr:rowOff>373380</xdr:rowOff>
    </xdr:from>
    <xdr:to>
      <xdr:col>11</xdr:col>
      <xdr:colOff>533400</xdr:colOff>
      <xdr:row>12</xdr:row>
      <xdr:rowOff>266700</xdr:rowOff>
    </xdr:to>
    <xdr:sp macro="" textlink="">
      <xdr:nvSpPr>
        <xdr:cNvPr id="3" name="Toelichting met afgeronde rechthoek 2"/>
        <xdr:cNvSpPr/>
      </xdr:nvSpPr>
      <xdr:spPr>
        <a:xfrm>
          <a:off x="7216140" y="2171700"/>
          <a:ext cx="2735580" cy="899160"/>
        </a:xfrm>
        <a:prstGeom prst="wedgeRoundRectCallout">
          <a:avLst>
            <a:gd name="adj1" fmla="val -53924"/>
            <a:gd name="adj2" fmla="val 7880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deze lijst kan gebruikt worden wanneer de signaleringsprocedure</a:t>
          </a:r>
          <a:r>
            <a:rPr lang="nl-NL" sz="1100" baseline="0"/>
            <a:t> start.</a:t>
          </a:r>
        </a:p>
        <a:p>
          <a:pPr algn="l"/>
          <a:endParaRPr lang="nl-NL" sz="1100" baseline="0"/>
        </a:p>
        <a:p>
          <a:pPr algn="l"/>
          <a:r>
            <a:rPr lang="nl-NL" sz="1100" baseline="0"/>
            <a:t>voor elke groep één lijst</a:t>
          </a:r>
          <a:endParaRPr lang="nl-N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200025</xdr:colOff>
      <xdr:row>46</xdr:row>
      <xdr:rowOff>85725</xdr:rowOff>
    </xdr:from>
    <xdr:to>
      <xdr:col>27</xdr:col>
      <xdr:colOff>133350</xdr:colOff>
      <xdr:row>50</xdr:row>
      <xdr:rowOff>95250</xdr:rowOff>
    </xdr:to>
    <xdr:sp macro="" textlink="">
      <xdr:nvSpPr>
        <xdr:cNvPr id="4" name="Toelichting met afgeronde rechthoek 3"/>
        <xdr:cNvSpPr/>
      </xdr:nvSpPr>
      <xdr:spPr>
        <a:xfrm>
          <a:off x="7477125" y="7991475"/>
          <a:ext cx="2371725" cy="581025"/>
        </a:xfrm>
        <a:prstGeom prst="wedgeRoundRectCallout">
          <a:avLst>
            <a:gd name="adj1" fmla="val -62198"/>
            <a:gd name="adj2" fmla="val -3094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in deze demo komt geen score in de grijze vakken</a:t>
          </a:r>
        </a:p>
      </xdr:txBody>
    </xdr:sp>
    <xdr:clientData/>
  </xdr:twoCellAnchor>
  <xdr:twoCellAnchor>
    <xdr:from>
      <xdr:col>23</xdr:col>
      <xdr:colOff>381000</xdr:colOff>
      <xdr:row>20</xdr:row>
      <xdr:rowOff>171450</xdr:rowOff>
    </xdr:from>
    <xdr:to>
      <xdr:col>27</xdr:col>
      <xdr:colOff>314325</xdr:colOff>
      <xdr:row>24</xdr:row>
      <xdr:rowOff>76200</xdr:rowOff>
    </xdr:to>
    <xdr:sp macro="" textlink="">
      <xdr:nvSpPr>
        <xdr:cNvPr id="1171" name="Toelichting met afgeronde rechthoek 149"/>
        <xdr:cNvSpPr>
          <a:spLocks noChangeArrowheads="1"/>
        </xdr:cNvSpPr>
      </xdr:nvSpPr>
      <xdr:spPr bwMode="auto">
        <a:xfrm>
          <a:off x="7658100" y="3381375"/>
          <a:ext cx="2371725" cy="581025"/>
        </a:xfrm>
        <a:prstGeom prst="wedgeRoundRectCallout">
          <a:avLst>
            <a:gd name="adj1" fmla="val -62852"/>
            <a:gd name="adj2" fmla="val 127051"/>
            <a:gd name="adj3" fmla="val 16667"/>
          </a:avLst>
        </a:prstGeom>
        <a:solidFill>
          <a:srgbClr val="5B9BD5"/>
        </a:solidFill>
        <a:ln w="12700" algn="ctr">
          <a:solidFill>
            <a:srgbClr val="41719C"/>
          </a:solidFill>
          <a:miter lim="800000"/>
          <a:headEnd/>
          <a:tailEnd/>
        </a:ln>
      </xdr:spPr>
      <xdr:txBody>
        <a:bodyPr vertOverflow="clip" wrap="square" lIns="27432" tIns="27432" rIns="0" bIns="0" anchor="t" upright="1"/>
        <a:lstStyle/>
        <a:p>
          <a:pPr algn="l" rtl="0">
            <a:defRPr sz="1000"/>
          </a:pPr>
          <a:r>
            <a:rPr lang="nl-NL" sz="1100" b="0" i="0" u="none" strike="noStrike" baseline="0">
              <a:solidFill>
                <a:srgbClr val="FFFFFF"/>
              </a:solidFill>
              <a:latin typeface="Calibri"/>
            </a:rPr>
            <a:t>in deze demo komt alleen in deze vakken een score </a:t>
          </a:r>
        </a:p>
      </xdr:txBody>
    </xdr:sp>
    <xdr:clientData/>
  </xdr:twoCellAnchor>
  <xdr:twoCellAnchor>
    <xdr:from>
      <xdr:col>23</xdr:col>
      <xdr:colOff>228600</xdr:colOff>
      <xdr:row>67</xdr:row>
      <xdr:rowOff>123825</xdr:rowOff>
    </xdr:from>
    <xdr:to>
      <xdr:col>27</xdr:col>
      <xdr:colOff>161925</xdr:colOff>
      <xdr:row>71</xdr:row>
      <xdr:rowOff>133350</xdr:rowOff>
    </xdr:to>
    <xdr:sp macro="" textlink="">
      <xdr:nvSpPr>
        <xdr:cNvPr id="151" name="Toelichting met afgeronde rechthoek 150"/>
        <xdr:cNvSpPr/>
      </xdr:nvSpPr>
      <xdr:spPr>
        <a:xfrm>
          <a:off x="7505700" y="12249150"/>
          <a:ext cx="2371725" cy="581025"/>
        </a:xfrm>
        <a:prstGeom prst="wedgeRoundRectCallout">
          <a:avLst>
            <a:gd name="adj1" fmla="val -62198"/>
            <a:gd name="adj2" fmla="val -3094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in deze demo komt geen score in de grijze vakken</a:t>
          </a:r>
        </a:p>
      </xdr:txBody>
    </xdr:sp>
    <xdr:clientData/>
  </xdr:twoCellAnchor>
  <xdr:twoCellAnchor>
    <xdr:from>
      <xdr:col>23</xdr:col>
      <xdr:colOff>209550</xdr:colOff>
      <xdr:row>88</xdr:row>
      <xdr:rowOff>85725</xdr:rowOff>
    </xdr:from>
    <xdr:to>
      <xdr:col>27</xdr:col>
      <xdr:colOff>142875</xdr:colOff>
      <xdr:row>92</xdr:row>
      <xdr:rowOff>95250</xdr:rowOff>
    </xdr:to>
    <xdr:sp macro="" textlink="">
      <xdr:nvSpPr>
        <xdr:cNvPr id="152" name="Toelichting met afgeronde rechthoek 151"/>
        <xdr:cNvSpPr/>
      </xdr:nvSpPr>
      <xdr:spPr>
        <a:xfrm>
          <a:off x="7486650" y="16411575"/>
          <a:ext cx="2371725" cy="581025"/>
        </a:xfrm>
        <a:prstGeom prst="wedgeRoundRectCallout">
          <a:avLst>
            <a:gd name="adj1" fmla="val -62198"/>
            <a:gd name="adj2" fmla="val -3094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in deze demo komt geen score in de grijze vakken</a:t>
          </a:r>
        </a:p>
      </xdr:txBody>
    </xdr:sp>
    <xdr:clientData/>
  </xdr:twoCellAnchor>
  <mc:AlternateContent xmlns:mc="http://schemas.openxmlformats.org/markup-compatibility/2006">
    <mc:Choice xmlns:a14="http://schemas.microsoft.com/office/drawing/2010/main" Requires="a14">
      <xdr:twoCellAnchor editAs="oneCell">
        <xdr:from>
          <xdr:col>4</xdr:col>
          <xdr:colOff>66675</xdr:colOff>
          <xdr:row>34</xdr:row>
          <xdr:rowOff>57150</xdr:rowOff>
        </xdr:from>
        <xdr:to>
          <xdr:col>4</xdr:col>
          <xdr:colOff>371475</xdr:colOff>
          <xdr:row>35</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34</xdr:row>
          <xdr:rowOff>57150</xdr:rowOff>
        </xdr:from>
        <xdr:to>
          <xdr:col>5</xdr:col>
          <xdr:colOff>371475</xdr:colOff>
          <xdr:row>35</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34</xdr:row>
          <xdr:rowOff>57150</xdr:rowOff>
        </xdr:from>
        <xdr:to>
          <xdr:col>6</xdr:col>
          <xdr:colOff>371475</xdr:colOff>
          <xdr:row>35</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35</xdr:row>
          <xdr:rowOff>57150</xdr:rowOff>
        </xdr:from>
        <xdr:to>
          <xdr:col>4</xdr:col>
          <xdr:colOff>371475</xdr:colOff>
          <xdr:row>35</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35</xdr:row>
          <xdr:rowOff>57150</xdr:rowOff>
        </xdr:from>
        <xdr:to>
          <xdr:col>5</xdr:col>
          <xdr:colOff>371475</xdr:colOff>
          <xdr:row>35</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35</xdr:row>
          <xdr:rowOff>57150</xdr:rowOff>
        </xdr:from>
        <xdr:to>
          <xdr:col>6</xdr:col>
          <xdr:colOff>371475</xdr:colOff>
          <xdr:row>35</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36</xdr:row>
          <xdr:rowOff>57150</xdr:rowOff>
        </xdr:from>
        <xdr:to>
          <xdr:col>4</xdr:col>
          <xdr:colOff>371475</xdr:colOff>
          <xdr:row>36</xdr:row>
          <xdr:rowOff>276225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36</xdr:row>
          <xdr:rowOff>57150</xdr:rowOff>
        </xdr:from>
        <xdr:to>
          <xdr:col>5</xdr:col>
          <xdr:colOff>371475</xdr:colOff>
          <xdr:row>36</xdr:row>
          <xdr:rowOff>276225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36</xdr:row>
          <xdr:rowOff>57150</xdr:rowOff>
        </xdr:from>
        <xdr:to>
          <xdr:col>6</xdr:col>
          <xdr:colOff>371475</xdr:colOff>
          <xdr:row>36</xdr:row>
          <xdr:rowOff>276225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37</xdr:row>
          <xdr:rowOff>57150</xdr:rowOff>
        </xdr:from>
        <xdr:to>
          <xdr:col>4</xdr:col>
          <xdr:colOff>371475</xdr:colOff>
          <xdr:row>37</xdr:row>
          <xdr:rowOff>276225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37</xdr:row>
          <xdr:rowOff>57150</xdr:rowOff>
        </xdr:from>
        <xdr:to>
          <xdr:col>5</xdr:col>
          <xdr:colOff>371475</xdr:colOff>
          <xdr:row>37</xdr:row>
          <xdr:rowOff>276225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37</xdr:row>
          <xdr:rowOff>57150</xdr:rowOff>
        </xdr:from>
        <xdr:to>
          <xdr:col>6</xdr:col>
          <xdr:colOff>371475</xdr:colOff>
          <xdr:row>37</xdr:row>
          <xdr:rowOff>276225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xdr:row>
          <xdr:rowOff>57150</xdr:rowOff>
        </xdr:from>
        <xdr:to>
          <xdr:col>4</xdr:col>
          <xdr:colOff>371475</xdr:colOff>
          <xdr:row>38</xdr:row>
          <xdr:rowOff>276225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38</xdr:row>
          <xdr:rowOff>57150</xdr:rowOff>
        </xdr:from>
        <xdr:to>
          <xdr:col>5</xdr:col>
          <xdr:colOff>371475</xdr:colOff>
          <xdr:row>38</xdr:row>
          <xdr:rowOff>276225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38</xdr:row>
          <xdr:rowOff>57150</xdr:rowOff>
        </xdr:from>
        <xdr:to>
          <xdr:col>6</xdr:col>
          <xdr:colOff>371475</xdr:colOff>
          <xdr:row>38</xdr:row>
          <xdr:rowOff>276225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34</xdr:row>
          <xdr:rowOff>57150</xdr:rowOff>
        </xdr:from>
        <xdr:to>
          <xdr:col>10</xdr:col>
          <xdr:colOff>371475</xdr:colOff>
          <xdr:row>35</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34</xdr:row>
          <xdr:rowOff>57150</xdr:rowOff>
        </xdr:from>
        <xdr:to>
          <xdr:col>11</xdr:col>
          <xdr:colOff>371475</xdr:colOff>
          <xdr:row>35</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34</xdr:row>
          <xdr:rowOff>57150</xdr:rowOff>
        </xdr:from>
        <xdr:to>
          <xdr:col>12</xdr:col>
          <xdr:colOff>371475</xdr:colOff>
          <xdr:row>35</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35</xdr:row>
          <xdr:rowOff>57150</xdr:rowOff>
        </xdr:from>
        <xdr:to>
          <xdr:col>10</xdr:col>
          <xdr:colOff>371475</xdr:colOff>
          <xdr:row>35</xdr:row>
          <xdr:rowOff>276225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35</xdr:row>
          <xdr:rowOff>57150</xdr:rowOff>
        </xdr:from>
        <xdr:to>
          <xdr:col>11</xdr:col>
          <xdr:colOff>371475</xdr:colOff>
          <xdr:row>35</xdr:row>
          <xdr:rowOff>276225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35</xdr:row>
          <xdr:rowOff>57150</xdr:rowOff>
        </xdr:from>
        <xdr:to>
          <xdr:col>12</xdr:col>
          <xdr:colOff>371475</xdr:colOff>
          <xdr:row>35</xdr:row>
          <xdr:rowOff>276225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36</xdr:row>
          <xdr:rowOff>57150</xdr:rowOff>
        </xdr:from>
        <xdr:to>
          <xdr:col>10</xdr:col>
          <xdr:colOff>371475</xdr:colOff>
          <xdr:row>36</xdr:row>
          <xdr:rowOff>276225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36</xdr:row>
          <xdr:rowOff>57150</xdr:rowOff>
        </xdr:from>
        <xdr:to>
          <xdr:col>11</xdr:col>
          <xdr:colOff>371475</xdr:colOff>
          <xdr:row>36</xdr:row>
          <xdr:rowOff>276225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36</xdr:row>
          <xdr:rowOff>57150</xdr:rowOff>
        </xdr:from>
        <xdr:to>
          <xdr:col>12</xdr:col>
          <xdr:colOff>371475</xdr:colOff>
          <xdr:row>36</xdr:row>
          <xdr:rowOff>276225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37</xdr:row>
          <xdr:rowOff>257175</xdr:rowOff>
        </xdr:from>
        <xdr:to>
          <xdr:col>10</xdr:col>
          <xdr:colOff>371475</xdr:colOff>
          <xdr:row>38</xdr:row>
          <xdr:rowOff>161925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37</xdr:row>
          <xdr:rowOff>257175</xdr:rowOff>
        </xdr:from>
        <xdr:to>
          <xdr:col>11</xdr:col>
          <xdr:colOff>371475</xdr:colOff>
          <xdr:row>38</xdr:row>
          <xdr:rowOff>161925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37</xdr:row>
          <xdr:rowOff>257175</xdr:rowOff>
        </xdr:from>
        <xdr:to>
          <xdr:col>12</xdr:col>
          <xdr:colOff>371475</xdr:colOff>
          <xdr:row>38</xdr:row>
          <xdr:rowOff>161925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53</xdr:row>
          <xdr:rowOff>57150</xdr:rowOff>
        </xdr:from>
        <xdr:to>
          <xdr:col>4</xdr:col>
          <xdr:colOff>371475</xdr:colOff>
          <xdr:row>54</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53</xdr:row>
          <xdr:rowOff>57150</xdr:rowOff>
        </xdr:from>
        <xdr:to>
          <xdr:col>5</xdr:col>
          <xdr:colOff>371475</xdr:colOff>
          <xdr:row>54</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53</xdr:row>
          <xdr:rowOff>57150</xdr:rowOff>
        </xdr:from>
        <xdr:to>
          <xdr:col>6</xdr:col>
          <xdr:colOff>371475</xdr:colOff>
          <xdr:row>54</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54</xdr:row>
          <xdr:rowOff>57150</xdr:rowOff>
        </xdr:from>
        <xdr:to>
          <xdr:col>4</xdr:col>
          <xdr:colOff>371475</xdr:colOff>
          <xdr:row>54</xdr:row>
          <xdr:rowOff>276225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54</xdr:row>
          <xdr:rowOff>57150</xdr:rowOff>
        </xdr:from>
        <xdr:to>
          <xdr:col>5</xdr:col>
          <xdr:colOff>371475</xdr:colOff>
          <xdr:row>54</xdr:row>
          <xdr:rowOff>276225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54</xdr:row>
          <xdr:rowOff>57150</xdr:rowOff>
        </xdr:from>
        <xdr:to>
          <xdr:col>6</xdr:col>
          <xdr:colOff>371475</xdr:colOff>
          <xdr:row>54</xdr:row>
          <xdr:rowOff>276225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55</xdr:row>
          <xdr:rowOff>57150</xdr:rowOff>
        </xdr:from>
        <xdr:to>
          <xdr:col>4</xdr:col>
          <xdr:colOff>371475</xdr:colOff>
          <xdr:row>55</xdr:row>
          <xdr:rowOff>276225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55</xdr:row>
          <xdr:rowOff>57150</xdr:rowOff>
        </xdr:from>
        <xdr:to>
          <xdr:col>5</xdr:col>
          <xdr:colOff>371475</xdr:colOff>
          <xdr:row>55</xdr:row>
          <xdr:rowOff>276225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55</xdr:row>
          <xdr:rowOff>57150</xdr:rowOff>
        </xdr:from>
        <xdr:to>
          <xdr:col>6</xdr:col>
          <xdr:colOff>371475</xdr:colOff>
          <xdr:row>55</xdr:row>
          <xdr:rowOff>276225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56</xdr:row>
          <xdr:rowOff>57150</xdr:rowOff>
        </xdr:from>
        <xdr:to>
          <xdr:col>4</xdr:col>
          <xdr:colOff>371475</xdr:colOff>
          <xdr:row>56</xdr:row>
          <xdr:rowOff>276225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56</xdr:row>
          <xdr:rowOff>57150</xdr:rowOff>
        </xdr:from>
        <xdr:to>
          <xdr:col>5</xdr:col>
          <xdr:colOff>371475</xdr:colOff>
          <xdr:row>56</xdr:row>
          <xdr:rowOff>276225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56</xdr:row>
          <xdr:rowOff>57150</xdr:rowOff>
        </xdr:from>
        <xdr:to>
          <xdr:col>6</xdr:col>
          <xdr:colOff>371475</xdr:colOff>
          <xdr:row>56</xdr:row>
          <xdr:rowOff>276225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53</xdr:row>
          <xdr:rowOff>57150</xdr:rowOff>
        </xdr:from>
        <xdr:to>
          <xdr:col>10</xdr:col>
          <xdr:colOff>371475</xdr:colOff>
          <xdr:row>54</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53</xdr:row>
          <xdr:rowOff>57150</xdr:rowOff>
        </xdr:from>
        <xdr:to>
          <xdr:col>11</xdr:col>
          <xdr:colOff>371475</xdr:colOff>
          <xdr:row>54</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53</xdr:row>
          <xdr:rowOff>57150</xdr:rowOff>
        </xdr:from>
        <xdr:to>
          <xdr:col>12</xdr:col>
          <xdr:colOff>371475</xdr:colOff>
          <xdr:row>54</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54</xdr:row>
          <xdr:rowOff>57150</xdr:rowOff>
        </xdr:from>
        <xdr:to>
          <xdr:col>10</xdr:col>
          <xdr:colOff>371475</xdr:colOff>
          <xdr:row>54</xdr:row>
          <xdr:rowOff>276225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54</xdr:row>
          <xdr:rowOff>57150</xdr:rowOff>
        </xdr:from>
        <xdr:to>
          <xdr:col>11</xdr:col>
          <xdr:colOff>371475</xdr:colOff>
          <xdr:row>54</xdr:row>
          <xdr:rowOff>276225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54</xdr:row>
          <xdr:rowOff>57150</xdr:rowOff>
        </xdr:from>
        <xdr:to>
          <xdr:col>12</xdr:col>
          <xdr:colOff>371475</xdr:colOff>
          <xdr:row>54</xdr:row>
          <xdr:rowOff>276225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55</xdr:row>
          <xdr:rowOff>57150</xdr:rowOff>
        </xdr:from>
        <xdr:to>
          <xdr:col>10</xdr:col>
          <xdr:colOff>371475</xdr:colOff>
          <xdr:row>55</xdr:row>
          <xdr:rowOff>276225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55</xdr:row>
          <xdr:rowOff>57150</xdr:rowOff>
        </xdr:from>
        <xdr:to>
          <xdr:col>11</xdr:col>
          <xdr:colOff>371475</xdr:colOff>
          <xdr:row>55</xdr:row>
          <xdr:rowOff>276225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55</xdr:row>
          <xdr:rowOff>57150</xdr:rowOff>
        </xdr:from>
        <xdr:to>
          <xdr:col>12</xdr:col>
          <xdr:colOff>371475</xdr:colOff>
          <xdr:row>55</xdr:row>
          <xdr:rowOff>276225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56</xdr:row>
          <xdr:rowOff>57150</xdr:rowOff>
        </xdr:from>
        <xdr:to>
          <xdr:col>10</xdr:col>
          <xdr:colOff>371475</xdr:colOff>
          <xdr:row>56</xdr:row>
          <xdr:rowOff>276225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56</xdr:row>
          <xdr:rowOff>57150</xdr:rowOff>
        </xdr:from>
        <xdr:to>
          <xdr:col>11</xdr:col>
          <xdr:colOff>371475</xdr:colOff>
          <xdr:row>56</xdr:row>
          <xdr:rowOff>276225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56</xdr:row>
          <xdr:rowOff>57150</xdr:rowOff>
        </xdr:from>
        <xdr:to>
          <xdr:col>12</xdr:col>
          <xdr:colOff>371475</xdr:colOff>
          <xdr:row>56</xdr:row>
          <xdr:rowOff>276225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57</xdr:row>
          <xdr:rowOff>57150</xdr:rowOff>
        </xdr:from>
        <xdr:to>
          <xdr:col>4</xdr:col>
          <xdr:colOff>371475</xdr:colOff>
          <xdr:row>57</xdr:row>
          <xdr:rowOff>276225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57</xdr:row>
          <xdr:rowOff>57150</xdr:rowOff>
        </xdr:from>
        <xdr:to>
          <xdr:col>5</xdr:col>
          <xdr:colOff>371475</xdr:colOff>
          <xdr:row>57</xdr:row>
          <xdr:rowOff>276225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57</xdr:row>
          <xdr:rowOff>57150</xdr:rowOff>
        </xdr:from>
        <xdr:to>
          <xdr:col>6</xdr:col>
          <xdr:colOff>371475</xdr:colOff>
          <xdr:row>57</xdr:row>
          <xdr:rowOff>276225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57</xdr:row>
          <xdr:rowOff>57150</xdr:rowOff>
        </xdr:from>
        <xdr:to>
          <xdr:col>10</xdr:col>
          <xdr:colOff>371475</xdr:colOff>
          <xdr:row>57</xdr:row>
          <xdr:rowOff>276225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57</xdr:row>
          <xdr:rowOff>57150</xdr:rowOff>
        </xdr:from>
        <xdr:to>
          <xdr:col>11</xdr:col>
          <xdr:colOff>371475</xdr:colOff>
          <xdr:row>57</xdr:row>
          <xdr:rowOff>276225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57</xdr:row>
          <xdr:rowOff>57150</xdr:rowOff>
        </xdr:from>
        <xdr:to>
          <xdr:col>12</xdr:col>
          <xdr:colOff>371475</xdr:colOff>
          <xdr:row>57</xdr:row>
          <xdr:rowOff>276225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58</xdr:row>
          <xdr:rowOff>57150</xdr:rowOff>
        </xdr:from>
        <xdr:to>
          <xdr:col>4</xdr:col>
          <xdr:colOff>371475</xdr:colOff>
          <xdr:row>58</xdr:row>
          <xdr:rowOff>276225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58</xdr:row>
          <xdr:rowOff>57150</xdr:rowOff>
        </xdr:from>
        <xdr:to>
          <xdr:col>5</xdr:col>
          <xdr:colOff>371475</xdr:colOff>
          <xdr:row>58</xdr:row>
          <xdr:rowOff>276225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57150</xdr:rowOff>
        </xdr:from>
        <xdr:to>
          <xdr:col>6</xdr:col>
          <xdr:colOff>371475</xdr:colOff>
          <xdr:row>58</xdr:row>
          <xdr:rowOff>276225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58</xdr:row>
          <xdr:rowOff>57150</xdr:rowOff>
        </xdr:from>
        <xdr:to>
          <xdr:col>10</xdr:col>
          <xdr:colOff>371475</xdr:colOff>
          <xdr:row>58</xdr:row>
          <xdr:rowOff>276225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58</xdr:row>
          <xdr:rowOff>57150</xdr:rowOff>
        </xdr:from>
        <xdr:to>
          <xdr:col>11</xdr:col>
          <xdr:colOff>371475</xdr:colOff>
          <xdr:row>58</xdr:row>
          <xdr:rowOff>276225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58</xdr:row>
          <xdr:rowOff>57150</xdr:rowOff>
        </xdr:from>
        <xdr:to>
          <xdr:col>12</xdr:col>
          <xdr:colOff>371475</xdr:colOff>
          <xdr:row>58</xdr:row>
          <xdr:rowOff>276225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59</xdr:row>
          <xdr:rowOff>57150</xdr:rowOff>
        </xdr:from>
        <xdr:to>
          <xdr:col>4</xdr:col>
          <xdr:colOff>371475</xdr:colOff>
          <xdr:row>59</xdr:row>
          <xdr:rowOff>276225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59</xdr:row>
          <xdr:rowOff>57150</xdr:rowOff>
        </xdr:from>
        <xdr:to>
          <xdr:col>5</xdr:col>
          <xdr:colOff>371475</xdr:colOff>
          <xdr:row>59</xdr:row>
          <xdr:rowOff>276225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59</xdr:row>
          <xdr:rowOff>57150</xdr:rowOff>
        </xdr:from>
        <xdr:to>
          <xdr:col>6</xdr:col>
          <xdr:colOff>371475</xdr:colOff>
          <xdr:row>59</xdr:row>
          <xdr:rowOff>276225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59</xdr:row>
          <xdr:rowOff>57150</xdr:rowOff>
        </xdr:from>
        <xdr:to>
          <xdr:col>10</xdr:col>
          <xdr:colOff>371475</xdr:colOff>
          <xdr:row>59</xdr:row>
          <xdr:rowOff>276225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59</xdr:row>
          <xdr:rowOff>57150</xdr:rowOff>
        </xdr:from>
        <xdr:to>
          <xdr:col>11</xdr:col>
          <xdr:colOff>371475</xdr:colOff>
          <xdr:row>59</xdr:row>
          <xdr:rowOff>276225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59</xdr:row>
          <xdr:rowOff>57150</xdr:rowOff>
        </xdr:from>
        <xdr:to>
          <xdr:col>12</xdr:col>
          <xdr:colOff>371475</xdr:colOff>
          <xdr:row>59</xdr:row>
          <xdr:rowOff>276225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xdr:row>
          <xdr:rowOff>66675</xdr:rowOff>
        </xdr:from>
        <xdr:to>
          <xdr:col>2</xdr:col>
          <xdr:colOff>371475</xdr:colOff>
          <xdr:row>17</xdr:row>
          <xdr:rowOff>190500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xdr:row>
          <xdr:rowOff>19050</xdr:rowOff>
        </xdr:from>
        <xdr:to>
          <xdr:col>2</xdr:col>
          <xdr:colOff>371475</xdr:colOff>
          <xdr:row>18</xdr:row>
          <xdr:rowOff>238125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9525</xdr:rowOff>
        </xdr:from>
        <xdr:to>
          <xdr:col>2</xdr:col>
          <xdr:colOff>371475</xdr:colOff>
          <xdr:row>19</xdr:row>
          <xdr:rowOff>228600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xdr:row>
          <xdr:rowOff>19050</xdr:rowOff>
        </xdr:from>
        <xdr:to>
          <xdr:col>2</xdr:col>
          <xdr:colOff>371475</xdr:colOff>
          <xdr:row>20</xdr:row>
          <xdr:rowOff>238125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xdr:row>
          <xdr:rowOff>66675</xdr:rowOff>
        </xdr:from>
        <xdr:to>
          <xdr:col>4</xdr:col>
          <xdr:colOff>371475</xdr:colOff>
          <xdr:row>17</xdr:row>
          <xdr:rowOff>190500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18</xdr:row>
          <xdr:rowOff>19050</xdr:rowOff>
        </xdr:from>
        <xdr:to>
          <xdr:col>4</xdr:col>
          <xdr:colOff>371475</xdr:colOff>
          <xdr:row>18</xdr:row>
          <xdr:rowOff>238125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19</xdr:row>
          <xdr:rowOff>9525</xdr:rowOff>
        </xdr:from>
        <xdr:to>
          <xdr:col>4</xdr:col>
          <xdr:colOff>371475</xdr:colOff>
          <xdr:row>19</xdr:row>
          <xdr:rowOff>228600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20</xdr:row>
          <xdr:rowOff>19050</xdr:rowOff>
        </xdr:from>
        <xdr:to>
          <xdr:col>4</xdr:col>
          <xdr:colOff>371475</xdr:colOff>
          <xdr:row>20</xdr:row>
          <xdr:rowOff>238125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17</xdr:row>
          <xdr:rowOff>66675</xdr:rowOff>
        </xdr:from>
        <xdr:to>
          <xdr:col>8</xdr:col>
          <xdr:colOff>371475</xdr:colOff>
          <xdr:row>17</xdr:row>
          <xdr:rowOff>190500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18</xdr:row>
          <xdr:rowOff>19050</xdr:rowOff>
        </xdr:from>
        <xdr:to>
          <xdr:col>8</xdr:col>
          <xdr:colOff>371475</xdr:colOff>
          <xdr:row>18</xdr:row>
          <xdr:rowOff>238125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9525</xdr:rowOff>
        </xdr:from>
        <xdr:to>
          <xdr:col>8</xdr:col>
          <xdr:colOff>371475</xdr:colOff>
          <xdr:row>19</xdr:row>
          <xdr:rowOff>228600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19050</xdr:rowOff>
        </xdr:from>
        <xdr:to>
          <xdr:col>8</xdr:col>
          <xdr:colOff>371475</xdr:colOff>
          <xdr:row>20</xdr:row>
          <xdr:rowOff>238125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17</xdr:row>
          <xdr:rowOff>66675</xdr:rowOff>
        </xdr:from>
        <xdr:to>
          <xdr:col>10</xdr:col>
          <xdr:colOff>371475</xdr:colOff>
          <xdr:row>17</xdr:row>
          <xdr:rowOff>190500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18</xdr:row>
          <xdr:rowOff>19050</xdr:rowOff>
        </xdr:from>
        <xdr:to>
          <xdr:col>10</xdr:col>
          <xdr:colOff>371475</xdr:colOff>
          <xdr:row>18</xdr:row>
          <xdr:rowOff>238125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19</xdr:row>
          <xdr:rowOff>9525</xdr:rowOff>
        </xdr:from>
        <xdr:to>
          <xdr:col>10</xdr:col>
          <xdr:colOff>371475</xdr:colOff>
          <xdr:row>19</xdr:row>
          <xdr:rowOff>228600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20</xdr:row>
          <xdr:rowOff>19050</xdr:rowOff>
        </xdr:from>
        <xdr:to>
          <xdr:col>10</xdr:col>
          <xdr:colOff>371475</xdr:colOff>
          <xdr:row>20</xdr:row>
          <xdr:rowOff>238125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74</xdr:row>
          <xdr:rowOff>57150</xdr:rowOff>
        </xdr:from>
        <xdr:to>
          <xdr:col>4</xdr:col>
          <xdr:colOff>371475</xdr:colOff>
          <xdr:row>75</xdr:row>
          <xdr:rowOff>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74</xdr:row>
          <xdr:rowOff>57150</xdr:rowOff>
        </xdr:from>
        <xdr:to>
          <xdr:col>5</xdr:col>
          <xdr:colOff>371475</xdr:colOff>
          <xdr:row>75</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74</xdr:row>
          <xdr:rowOff>57150</xdr:rowOff>
        </xdr:from>
        <xdr:to>
          <xdr:col>6</xdr:col>
          <xdr:colOff>371475</xdr:colOff>
          <xdr:row>75</xdr:row>
          <xdr:rowOff>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75</xdr:row>
          <xdr:rowOff>57150</xdr:rowOff>
        </xdr:from>
        <xdr:to>
          <xdr:col>4</xdr:col>
          <xdr:colOff>371475</xdr:colOff>
          <xdr:row>75</xdr:row>
          <xdr:rowOff>276225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75</xdr:row>
          <xdr:rowOff>57150</xdr:rowOff>
        </xdr:from>
        <xdr:to>
          <xdr:col>5</xdr:col>
          <xdr:colOff>371475</xdr:colOff>
          <xdr:row>75</xdr:row>
          <xdr:rowOff>276225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75</xdr:row>
          <xdr:rowOff>57150</xdr:rowOff>
        </xdr:from>
        <xdr:to>
          <xdr:col>6</xdr:col>
          <xdr:colOff>371475</xdr:colOff>
          <xdr:row>75</xdr:row>
          <xdr:rowOff>276225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76</xdr:row>
          <xdr:rowOff>57150</xdr:rowOff>
        </xdr:from>
        <xdr:to>
          <xdr:col>4</xdr:col>
          <xdr:colOff>371475</xdr:colOff>
          <xdr:row>76</xdr:row>
          <xdr:rowOff>276225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76</xdr:row>
          <xdr:rowOff>57150</xdr:rowOff>
        </xdr:from>
        <xdr:to>
          <xdr:col>5</xdr:col>
          <xdr:colOff>371475</xdr:colOff>
          <xdr:row>76</xdr:row>
          <xdr:rowOff>276225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76</xdr:row>
          <xdr:rowOff>57150</xdr:rowOff>
        </xdr:from>
        <xdr:to>
          <xdr:col>6</xdr:col>
          <xdr:colOff>371475</xdr:colOff>
          <xdr:row>76</xdr:row>
          <xdr:rowOff>276225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77</xdr:row>
          <xdr:rowOff>57150</xdr:rowOff>
        </xdr:from>
        <xdr:to>
          <xdr:col>4</xdr:col>
          <xdr:colOff>371475</xdr:colOff>
          <xdr:row>77</xdr:row>
          <xdr:rowOff>276225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77</xdr:row>
          <xdr:rowOff>57150</xdr:rowOff>
        </xdr:from>
        <xdr:to>
          <xdr:col>5</xdr:col>
          <xdr:colOff>371475</xdr:colOff>
          <xdr:row>77</xdr:row>
          <xdr:rowOff>276225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77</xdr:row>
          <xdr:rowOff>57150</xdr:rowOff>
        </xdr:from>
        <xdr:to>
          <xdr:col>6</xdr:col>
          <xdr:colOff>371475</xdr:colOff>
          <xdr:row>77</xdr:row>
          <xdr:rowOff>276225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74</xdr:row>
          <xdr:rowOff>57150</xdr:rowOff>
        </xdr:from>
        <xdr:to>
          <xdr:col>10</xdr:col>
          <xdr:colOff>371475</xdr:colOff>
          <xdr:row>75</xdr:row>
          <xdr:rowOff>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74</xdr:row>
          <xdr:rowOff>57150</xdr:rowOff>
        </xdr:from>
        <xdr:to>
          <xdr:col>11</xdr:col>
          <xdr:colOff>371475</xdr:colOff>
          <xdr:row>75</xdr:row>
          <xdr:rowOff>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74</xdr:row>
          <xdr:rowOff>57150</xdr:rowOff>
        </xdr:from>
        <xdr:to>
          <xdr:col>12</xdr:col>
          <xdr:colOff>371475</xdr:colOff>
          <xdr:row>75</xdr:row>
          <xdr:rowOff>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75</xdr:row>
          <xdr:rowOff>57150</xdr:rowOff>
        </xdr:from>
        <xdr:to>
          <xdr:col>10</xdr:col>
          <xdr:colOff>371475</xdr:colOff>
          <xdr:row>75</xdr:row>
          <xdr:rowOff>276225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75</xdr:row>
          <xdr:rowOff>57150</xdr:rowOff>
        </xdr:from>
        <xdr:to>
          <xdr:col>11</xdr:col>
          <xdr:colOff>371475</xdr:colOff>
          <xdr:row>75</xdr:row>
          <xdr:rowOff>276225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75</xdr:row>
          <xdr:rowOff>57150</xdr:rowOff>
        </xdr:from>
        <xdr:to>
          <xdr:col>12</xdr:col>
          <xdr:colOff>371475</xdr:colOff>
          <xdr:row>75</xdr:row>
          <xdr:rowOff>276225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76</xdr:row>
          <xdr:rowOff>57150</xdr:rowOff>
        </xdr:from>
        <xdr:to>
          <xdr:col>10</xdr:col>
          <xdr:colOff>371475</xdr:colOff>
          <xdr:row>76</xdr:row>
          <xdr:rowOff>276225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76</xdr:row>
          <xdr:rowOff>57150</xdr:rowOff>
        </xdr:from>
        <xdr:to>
          <xdr:col>11</xdr:col>
          <xdr:colOff>371475</xdr:colOff>
          <xdr:row>76</xdr:row>
          <xdr:rowOff>276225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76</xdr:row>
          <xdr:rowOff>57150</xdr:rowOff>
        </xdr:from>
        <xdr:to>
          <xdr:col>12</xdr:col>
          <xdr:colOff>371475</xdr:colOff>
          <xdr:row>76</xdr:row>
          <xdr:rowOff>276225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77</xdr:row>
          <xdr:rowOff>57150</xdr:rowOff>
        </xdr:from>
        <xdr:to>
          <xdr:col>10</xdr:col>
          <xdr:colOff>371475</xdr:colOff>
          <xdr:row>77</xdr:row>
          <xdr:rowOff>276225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77</xdr:row>
          <xdr:rowOff>57150</xdr:rowOff>
        </xdr:from>
        <xdr:to>
          <xdr:col>11</xdr:col>
          <xdr:colOff>371475</xdr:colOff>
          <xdr:row>77</xdr:row>
          <xdr:rowOff>276225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77</xdr:row>
          <xdr:rowOff>57150</xdr:rowOff>
        </xdr:from>
        <xdr:to>
          <xdr:col>12</xdr:col>
          <xdr:colOff>371475</xdr:colOff>
          <xdr:row>77</xdr:row>
          <xdr:rowOff>276225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78</xdr:row>
          <xdr:rowOff>57150</xdr:rowOff>
        </xdr:from>
        <xdr:to>
          <xdr:col>4</xdr:col>
          <xdr:colOff>371475</xdr:colOff>
          <xdr:row>78</xdr:row>
          <xdr:rowOff>276225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78</xdr:row>
          <xdr:rowOff>57150</xdr:rowOff>
        </xdr:from>
        <xdr:to>
          <xdr:col>5</xdr:col>
          <xdr:colOff>371475</xdr:colOff>
          <xdr:row>78</xdr:row>
          <xdr:rowOff>276225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78</xdr:row>
          <xdr:rowOff>57150</xdr:rowOff>
        </xdr:from>
        <xdr:to>
          <xdr:col>6</xdr:col>
          <xdr:colOff>371475</xdr:colOff>
          <xdr:row>78</xdr:row>
          <xdr:rowOff>276225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78</xdr:row>
          <xdr:rowOff>57150</xdr:rowOff>
        </xdr:from>
        <xdr:to>
          <xdr:col>10</xdr:col>
          <xdr:colOff>371475</xdr:colOff>
          <xdr:row>78</xdr:row>
          <xdr:rowOff>276225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78</xdr:row>
          <xdr:rowOff>57150</xdr:rowOff>
        </xdr:from>
        <xdr:to>
          <xdr:col>11</xdr:col>
          <xdr:colOff>371475</xdr:colOff>
          <xdr:row>78</xdr:row>
          <xdr:rowOff>276225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78</xdr:row>
          <xdr:rowOff>57150</xdr:rowOff>
        </xdr:from>
        <xdr:to>
          <xdr:col>12</xdr:col>
          <xdr:colOff>371475</xdr:colOff>
          <xdr:row>78</xdr:row>
          <xdr:rowOff>276225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79</xdr:row>
          <xdr:rowOff>57150</xdr:rowOff>
        </xdr:from>
        <xdr:to>
          <xdr:col>4</xdr:col>
          <xdr:colOff>371475</xdr:colOff>
          <xdr:row>79</xdr:row>
          <xdr:rowOff>276225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79</xdr:row>
          <xdr:rowOff>57150</xdr:rowOff>
        </xdr:from>
        <xdr:to>
          <xdr:col>5</xdr:col>
          <xdr:colOff>371475</xdr:colOff>
          <xdr:row>79</xdr:row>
          <xdr:rowOff>276225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79</xdr:row>
          <xdr:rowOff>57150</xdr:rowOff>
        </xdr:from>
        <xdr:to>
          <xdr:col>6</xdr:col>
          <xdr:colOff>371475</xdr:colOff>
          <xdr:row>79</xdr:row>
          <xdr:rowOff>276225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79</xdr:row>
          <xdr:rowOff>57150</xdr:rowOff>
        </xdr:from>
        <xdr:to>
          <xdr:col>10</xdr:col>
          <xdr:colOff>371475</xdr:colOff>
          <xdr:row>79</xdr:row>
          <xdr:rowOff>276225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79</xdr:row>
          <xdr:rowOff>57150</xdr:rowOff>
        </xdr:from>
        <xdr:to>
          <xdr:col>11</xdr:col>
          <xdr:colOff>371475</xdr:colOff>
          <xdr:row>79</xdr:row>
          <xdr:rowOff>276225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79</xdr:row>
          <xdr:rowOff>57150</xdr:rowOff>
        </xdr:from>
        <xdr:to>
          <xdr:col>12</xdr:col>
          <xdr:colOff>371475</xdr:colOff>
          <xdr:row>79</xdr:row>
          <xdr:rowOff>276225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80</xdr:row>
          <xdr:rowOff>57150</xdr:rowOff>
        </xdr:from>
        <xdr:to>
          <xdr:col>4</xdr:col>
          <xdr:colOff>371475</xdr:colOff>
          <xdr:row>80</xdr:row>
          <xdr:rowOff>276225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80</xdr:row>
          <xdr:rowOff>57150</xdr:rowOff>
        </xdr:from>
        <xdr:to>
          <xdr:col>5</xdr:col>
          <xdr:colOff>371475</xdr:colOff>
          <xdr:row>80</xdr:row>
          <xdr:rowOff>276225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80</xdr:row>
          <xdr:rowOff>57150</xdr:rowOff>
        </xdr:from>
        <xdr:to>
          <xdr:col>6</xdr:col>
          <xdr:colOff>371475</xdr:colOff>
          <xdr:row>80</xdr:row>
          <xdr:rowOff>276225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80</xdr:row>
          <xdr:rowOff>57150</xdr:rowOff>
        </xdr:from>
        <xdr:to>
          <xdr:col>10</xdr:col>
          <xdr:colOff>371475</xdr:colOff>
          <xdr:row>80</xdr:row>
          <xdr:rowOff>276225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80</xdr:row>
          <xdr:rowOff>57150</xdr:rowOff>
        </xdr:from>
        <xdr:to>
          <xdr:col>11</xdr:col>
          <xdr:colOff>371475</xdr:colOff>
          <xdr:row>80</xdr:row>
          <xdr:rowOff>276225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80</xdr:row>
          <xdr:rowOff>57150</xdr:rowOff>
        </xdr:from>
        <xdr:to>
          <xdr:col>12</xdr:col>
          <xdr:colOff>371475</xdr:colOff>
          <xdr:row>80</xdr:row>
          <xdr:rowOff>276225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95</xdr:row>
          <xdr:rowOff>57150</xdr:rowOff>
        </xdr:from>
        <xdr:to>
          <xdr:col>4</xdr:col>
          <xdr:colOff>371475</xdr:colOff>
          <xdr:row>96</xdr:row>
          <xdr:rowOff>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95</xdr:row>
          <xdr:rowOff>57150</xdr:rowOff>
        </xdr:from>
        <xdr:to>
          <xdr:col>5</xdr:col>
          <xdr:colOff>371475</xdr:colOff>
          <xdr:row>96</xdr:row>
          <xdr:rowOff>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95</xdr:row>
          <xdr:rowOff>57150</xdr:rowOff>
        </xdr:from>
        <xdr:to>
          <xdr:col>6</xdr:col>
          <xdr:colOff>371475</xdr:colOff>
          <xdr:row>96</xdr:row>
          <xdr:rowOff>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96</xdr:row>
          <xdr:rowOff>57150</xdr:rowOff>
        </xdr:from>
        <xdr:to>
          <xdr:col>4</xdr:col>
          <xdr:colOff>371475</xdr:colOff>
          <xdr:row>96</xdr:row>
          <xdr:rowOff>276225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96</xdr:row>
          <xdr:rowOff>57150</xdr:rowOff>
        </xdr:from>
        <xdr:to>
          <xdr:col>5</xdr:col>
          <xdr:colOff>371475</xdr:colOff>
          <xdr:row>96</xdr:row>
          <xdr:rowOff>276225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96</xdr:row>
          <xdr:rowOff>57150</xdr:rowOff>
        </xdr:from>
        <xdr:to>
          <xdr:col>6</xdr:col>
          <xdr:colOff>371475</xdr:colOff>
          <xdr:row>96</xdr:row>
          <xdr:rowOff>276225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97</xdr:row>
          <xdr:rowOff>57150</xdr:rowOff>
        </xdr:from>
        <xdr:to>
          <xdr:col>4</xdr:col>
          <xdr:colOff>371475</xdr:colOff>
          <xdr:row>97</xdr:row>
          <xdr:rowOff>276225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97</xdr:row>
          <xdr:rowOff>57150</xdr:rowOff>
        </xdr:from>
        <xdr:to>
          <xdr:col>5</xdr:col>
          <xdr:colOff>371475</xdr:colOff>
          <xdr:row>97</xdr:row>
          <xdr:rowOff>276225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97</xdr:row>
          <xdr:rowOff>57150</xdr:rowOff>
        </xdr:from>
        <xdr:to>
          <xdr:col>6</xdr:col>
          <xdr:colOff>371475</xdr:colOff>
          <xdr:row>97</xdr:row>
          <xdr:rowOff>276225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95</xdr:row>
          <xdr:rowOff>57150</xdr:rowOff>
        </xdr:from>
        <xdr:to>
          <xdr:col>10</xdr:col>
          <xdr:colOff>371475</xdr:colOff>
          <xdr:row>96</xdr:row>
          <xdr:rowOff>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95</xdr:row>
          <xdr:rowOff>57150</xdr:rowOff>
        </xdr:from>
        <xdr:to>
          <xdr:col>11</xdr:col>
          <xdr:colOff>371475</xdr:colOff>
          <xdr:row>96</xdr:row>
          <xdr:rowOff>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95</xdr:row>
          <xdr:rowOff>57150</xdr:rowOff>
        </xdr:from>
        <xdr:to>
          <xdr:col>12</xdr:col>
          <xdr:colOff>371475</xdr:colOff>
          <xdr:row>96</xdr:row>
          <xdr:rowOff>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96</xdr:row>
          <xdr:rowOff>57150</xdr:rowOff>
        </xdr:from>
        <xdr:to>
          <xdr:col>10</xdr:col>
          <xdr:colOff>371475</xdr:colOff>
          <xdr:row>96</xdr:row>
          <xdr:rowOff>276225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96</xdr:row>
          <xdr:rowOff>57150</xdr:rowOff>
        </xdr:from>
        <xdr:to>
          <xdr:col>11</xdr:col>
          <xdr:colOff>371475</xdr:colOff>
          <xdr:row>96</xdr:row>
          <xdr:rowOff>276225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96</xdr:row>
          <xdr:rowOff>57150</xdr:rowOff>
        </xdr:from>
        <xdr:to>
          <xdr:col>12</xdr:col>
          <xdr:colOff>371475</xdr:colOff>
          <xdr:row>96</xdr:row>
          <xdr:rowOff>276225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97</xdr:row>
          <xdr:rowOff>57150</xdr:rowOff>
        </xdr:from>
        <xdr:to>
          <xdr:col>10</xdr:col>
          <xdr:colOff>371475</xdr:colOff>
          <xdr:row>97</xdr:row>
          <xdr:rowOff>276225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97</xdr:row>
          <xdr:rowOff>57150</xdr:rowOff>
        </xdr:from>
        <xdr:to>
          <xdr:col>11</xdr:col>
          <xdr:colOff>371475</xdr:colOff>
          <xdr:row>97</xdr:row>
          <xdr:rowOff>276225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97</xdr:row>
          <xdr:rowOff>57150</xdr:rowOff>
        </xdr:from>
        <xdr:to>
          <xdr:col>12</xdr:col>
          <xdr:colOff>371475</xdr:colOff>
          <xdr:row>97</xdr:row>
          <xdr:rowOff>276225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18</xdr:col>
      <xdr:colOff>438150</xdr:colOff>
      <xdr:row>18</xdr:row>
      <xdr:rowOff>95250</xdr:rowOff>
    </xdr:from>
    <xdr:to>
      <xdr:col>21</xdr:col>
      <xdr:colOff>552450</xdr:colOff>
      <xdr:row>21</xdr:row>
      <xdr:rowOff>95250</xdr:rowOff>
    </xdr:to>
    <xdr:sp macro="" textlink="">
      <xdr:nvSpPr>
        <xdr:cNvPr id="2" name="Toelichting met afgeronde rechthoek 1"/>
        <xdr:cNvSpPr/>
      </xdr:nvSpPr>
      <xdr:spPr>
        <a:xfrm>
          <a:off x="8067675" y="2905125"/>
          <a:ext cx="1943100" cy="571500"/>
        </a:xfrm>
        <a:prstGeom prst="wedgeRoundRectCallout">
          <a:avLst>
            <a:gd name="adj1" fmla="val -76225"/>
            <a:gd name="adj2" fmla="val -416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in</a:t>
          </a:r>
          <a:r>
            <a:rPr lang="nl-NL" sz="1100" baseline="0"/>
            <a:t> de grijze vakken komt in deze demo</a:t>
          </a:r>
          <a:r>
            <a:rPr lang="nl-NL" sz="1100"/>
            <a:t> geen score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257175</xdr:colOff>
      <xdr:row>3</xdr:row>
      <xdr:rowOff>219075</xdr:rowOff>
    </xdr:from>
    <xdr:to>
      <xdr:col>4</xdr:col>
      <xdr:colOff>3600450</xdr:colOff>
      <xdr:row>3</xdr:row>
      <xdr:rowOff>2390775</xdr:rowOff>
    </xdr:to>
    <xdr:pic>
      <xdr:nvPicPr>
        <xdr:cNvPr id="2150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085975" y="1057275"/>
          <a:ext cx="3952875" cy="2171700"/>
        </a:xfrm>
        <a:prstGeom prst="rect">
          <a:avLst/>
        </a:prstGeom>
        <a:noFill/>
        <a:ln w="9525">
          <a:noFill/>
          <a:miter lim="800000"/>
          <a:headEnd/>
          <a:tailEnd/>
        </a:ln>
      </xdr:spPr>
    </xdr:pic>
    <xdr:clientData/>
  </xdr:twoCellAnchor>
  <xdr:twoCellAnchor editAs="oneCell">
    <xdr:from>
      <xdr:col>3</xdr:col>
      <xdr:colOff>371475</xdr:colOff>
      <xdr:row>19</xdr:row>
      <xdr:rowOff>76200</xdr:rowOff>
    </xdr:from>
    <xdr:to>
      <xdr:col>4</xdr:col>
      <xdr:colOff>3457575</xdr:colOff>
      <xdr:row>19</xdr:row>
      <xdr:rowOff>2362200</xdr:rowOff>
    </xdr:to>
    <xdr:pic>
      <xdr:nvPicPr>
        <xdr:cNvPr id="21506"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2200275" y="10515600"/>
          <a:ext cx="3695700" cy="2286000"/>
        </a:xfrm>
        <a:prstGeom prst="rect">
          <a:avLst/>
        </a:prstGeom>
        <a:noFill/>
        <a:ln w="9525">
          <a:noFill/>
          <a:miter lim="800000"/>
          <a:headEnd/>
          <a:tailEnd/>
        </a:ln>
      </xdr:spPr>
    </xdr:pic>
    <xdr:clientData/>
  </xdr:twoCellAnchor>
  <xdr:twoCellAnchor editAs="oneCell">
    <xdr:from>
      <xdr:col>1</xdr:col>
      <xdr:colOff>400050</xdr:colOff>
      <xdr:row>34</xdr:row>
      <xdr:rowOff>123825</xdr:rowOff>
    </xdr:from>
    <xdr:to>
      <xdr:col>4</xdr:col>
      <xdr:colOff>3486150</xdr:colOff>
      <xdr:row>34</xdr:row>
      <xdr:rowOff>2400300</xdr:rowOff>
    </xdr:to>
    <xdr:pic>
      <xdr:nvPicPr>
        <xdr:cNvPr id="21507"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1009650" y="18649950"/>
          <a:ext cx="4914900" cy="2276475"/>
        </a:xfrm>
        <a:prstGeom prst="rect">
          <a:avLst/>
        </a:prstGeom>
        <a:noFill/>
        <a:ln w="9525">
          <a:noFill/>
          <a:miter lim="800000"/>
          <a:headEnd/>
          <a:tailEnd/>
        </a:ln>
      </xdr:spPr>
    </xdr:pic>
    <xdr:clientData/>
  </xdr:twoCellAnchor>
  <xdr:twoCellAnchor>
    <xdr:from>
      <xdr:col>11</xdr:col>
      <xdr:colOff>222250</xdr:colOff>
      <xdr:row>3</xdr:row>
      <xdr:rowOff>603250</xdr:rowOff>
    </xdr:from>
    <xdr:to>
      <xdr:col>18</xdr:col>
      <xdr:colOff>174625</xdr:colOff>
      <xdr:row>3</xdr:row>
      <xdr:rowOff>1778000</xdr:rowOff>
    </xdr:to>
    <xdr:sp macro="" textlink="">
      <xdr:nvSpPr>
        <xdr:cNvPr id="5" name="Toelichting met afgeronde rechthoek 4"/>
        <xdr:cNvSpPr/>
      </xdr:nvSpPr>
      <xdr:spPr>
        <a:xfrm>
          <a:off x="10064750" y="1444625"/>
          <a:ext cx="4175125" cy="1174750"/>
        </a:xfrm>
        <a:prstGeom prst="wedgeRoundRectCallout">
          <a:avLst>
            <a:gd name="adj1" fmla="val -96879"/>
            <a:gd name="adj2" fmla="val -37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2000"/>
            <a:t>in deze demo werken alleen de drie</a:t>
          </a:r>
          <a:r>
            <a:rPr lang="nl-NL" sz="2000" baseline="0"/>
            <a:t> kolommen waar namen boven staan</a:t>
          </a:r>
          <a:endParaRPr lang="nl-NL" sz="20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257175</xdr:colOff>
      <xdr:row>3</xdr:row>
      <xdr:rowOff>219075</xdr:rowOff>
    </xdr:from>
    <xdr:to>
      <xdr:col>8</xdr:col>
      <xdr:colOff>3600450</xdr:colOff>
      <xdr:row>3</xdr:row>
      <xdr:rowOff>2400300</xdr:rowOff>
    </xdr:to>
    <xdr:pic>
      <xdr:nvPicPr>
        <xdr:cNvPr id="2252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686550" y="1057275"/>
          <a:ext cx="3952875" cy="2181225"/>
        </a:xfrm>
        <a:prstGeom prst="rect">
          <a:avLst/>
        </a:prstGeom>
        <a:noFill/>
        <a:ln w="9525">
          <a:noFill/>
          <a:miter lim="800000"/>
          <a:headEnd/>
          <a:tailEnd/>
        </a:ln>
      </xdr:spPr>
    </xdr:pic>
    <xdr:clientData/>
  </xdr:twoCellAnchor>
  <xdr:twoCellAnchor editAs="oneCell">
    <xdr:from>
      <xdr:col>7</xdr:col>
      <xdr:colOff>371475</xdr:colOff>
      <xdr:row>19</xdr:row>
      <xdr:rowOff>76200</xdr:rowOff>
    </xdr:from>
    <xdr:to>
      <xdr:col>8</xdr:col>
      <xdr:colOff>3457575</xdr:colOff>
      <xdr:row>19</xdr:row>
      <xdr:rowOff>2362200</xdr:rowOff>
    </xdr:to>
    <xdr:pic>
      <xdr:nvPicPr>
        <xdr:cNvPr id="2253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6800850" y="10515600"/>
          <a:ext cx="3695700" cy="2286000"/>
        </a:xfrm>
        <a:prstGeom prst="rect">
          <a:avLst/>
        </a:prstGeom>
        <a:noFill/>
        <a:ln w="9525">
          <a:noFill/>
          <a:miter lim="800000"/>
          <a:headEnd/>
          <a:tailEnd/>
        </a:ln>
      </xdr:spPr>
    </xdr:pic>
    <xdr:clientData/>
  </xdr:twoCellAnchor>
  <xdr:twoCellAnchor editAs="oneCell">
    <xdr:from>
      <xdr:col>5</xdr:col>
      <xdr:colOff>333375</xdr:colOff>
      <xdr:row>34</xdr:row>
      <xdr:rowOff>123825</xdr:rowOff>
    </xdr:from>
    <xdr:to>
      <xdr:col>8</xdr:col>
      <xdr:colOff>3419475</xdr:colOff>
      <xdr:row>34</xdr:row>
      <xdr:rowOff>2400300</xdr:rowOff>
    </xdr:to>
    <xdr:pic>
      <xdr:nvPicPr>
        <xdr:cNvPr id="22531"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5543550" y="18649950"/>
          <a:ext cx="4914900" cy="2276475"/>
        </a:xfrm>
        <a:prstGeom prst="rect">
          <a:avLst/>
        </a:prstGeom>
        <a:noFill/>
        <a:ln w="9525">
          <a:noFill/>
          <a:miter lim="800000"/>
          <a:headEnd/>
          <a:tailEnd/>
        </a:ln>
      </xdr:spPr>
    </xdr:pic>
    <xdr:clientData/>
  </xdr:twoCellAnchor>
  <xdr:twoCellAnchor editAs="oneCell">
    <xdr:from>
      <xdr:col>2</xdr:col>
      <xdr:colOff>1619250</xdr:colOff>
      <xdr:row>3</xdr:row>
      <xdr:rowOff>1123950</xdr:rowOff>
    </xdr:from>
    <xdr:to>
      <xdr:col>7</xdr:col>
      <xdr:colOff>38100</xdr:colOff>
      <xdr:row>3</xdr:row>
      <xdr:rowOff>1838325</xdr:rowOff>
    </xdr:to>
    <xdr:sp macro="" textlink="">
      <xdr:nvSpPr>
        <xdr:cNvPr id="5" name="AutoShape 39"/>
        <xdr:cNvSpPr>
          <a:spLocks noChangeArrowheads="1"/>
        </xdr:cNvSpPr>
      </xdr:nvSpPr>
      <xdr:spPr bwMode="auto">
        <a:xfrm>
          <a:off x="2838450" y="1962150"/>
          <a:ext cx="3629025" cy="714375"/>
        </a:xfrm>
        <a:prstGeom prst="wedgeRectCallout">
          <a:avLst>
            <a:gd name="adj1" fmla="val 22968"/>
            <a:gd name="adj2" fmla="val -203333"/>
          </a:avLst>
        </a:prstGeom>
        <a:solidFill>
          <a:srgbClr val="FF8080"/>
        </a:solidFill>
        <a:ln w="9525" algn="ctr">
          <a:solidFill>
            <a:srgbClr val="000000"/>
          </a:solidFill>
          <a:miter lim="800000"/>
          <a:headEnd/>
          <a:tailEnd/>
        </a:ln>
        <a:effectLst/>
      </xdr:spPr>
      <xdr:txBody>
        <a:bodyPr vertOverflow="clip" wrap="square" lIns="27432" tIns="22860" rIns="0" bIns="0" anchor="t" upright="1"/>
        <a:lstStyle/>
        <a:p>
          <a:pPr algn="l" rtl="0">
            <a:defRPr sz="1000"/>
          </a:pPr>
          <a:r>
            <a:rPr lang="nl-NL" sz="1600" b="0" i="0" u="none" strike="noStrike" baseline="0">
              <a:solidFill>
                <a:srgbClr val="000000"/>
              </a:solidFill>
              <a:latin typeface="Verdana"/>
              <a:ea typeface="Verdana"/>
              <a:cs typeface="Verdana"/>
            </a:rPr>
            <a:t>Toets hier het leerlingnummer in  Druk daarna op Enter</a:t>
          </a:r>
        </a:p>
      </xdr:txBody>
    </xdr:sp>
    <xdr:clientData fPrintsWithSheet="0"/>
  </xdr:twoCellAnchor>
  <xdr:twoCellAnchor>
    <xdr:from>
      <xdr:col>9</xdr:col>
      <xdr:colOff>523875</xdr:colOff>
      <xdr:row>3</xdr:row>
      <xdr:rowOff>1238250</xdr:rowOff>
    </xdr:from>
    <xdr:to>
      <xdr:col>17</xdr:col>
      <xdr:colOff>269875</xdr:colOff>
      <xdr:row>4</xdr:row>
      <xdr:rowOff>158750</xdr:rowOff>
    </xdr:to>
    <xdr:sp macro="" textlink="">
      <xdr:nvSpPr>
        <xdr:cNvPr id="6" name="Toelichting met afgeronde rechthoek 5"/>
        <xdr:cNvSpPr/>
      </xdr:nvSpPr>
      <xdr:spPr>
        <a:xfrm>
          <a:off x="11318875" y="2079625"/>
          <a:ext cx="4587875" cy="1460500"/>
        </a:xfrm>
        <a:prstGeom prst="wedgeRoundRectCallout">
          <a:avLst>
            <a:gd name="adj1" fmla="val -66508"/>
            <a:gd name="adj2" fmla="val -14619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2000"/>
            <a:t>in deze demo werken alleen de getoonde drie namen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285750</xdr:colOff>
      <xdr:row>7</xdr:row>
      <xdr:rowOff>142875</xdr:rowOff>
    </xdr:from>
    <xdr:to>
      <xdr:col>11</xdr:col>
      <xdr:colOff>314325</xdr:colOff>
      <xdr:row>11</xdr:row>
      <xdr:rowOff>142875</xdr:rowOff>
    </xdr:to>
    <xdr:sp macro="" textlink="">
      <xdr:nvSpPr>
        <xdr:cNvPr id="4" name="Toelichting met afgeronde rechthoek 3"/>
        <xdr:cNvSpPr/>
      </xdr:nvSpPr>
      <xdr:spPr>
        <a:xfrm>
          <a:off x="7772400" y="1485900"/>
          <a:ext cx="1857375" cy="800100"/>
        </a:xfrm>
        <a:prstGeom prst="wedgeRoundRectCallout">
          <a:avLst>
            <a:gd name="adj1" fmla="val -204423"/>
            <a:gd name="adj2" fmla="val 117202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alleen het onderdeel 'Schoolse vaardigheden' is actief in deze</a:t>
          </a:r>
          <a:r>
            <a:rPr lang="nl-NL" sz="1100" baseline="0"/>
            <a:t> lijst</a:t>
          </a:r>
          <a:r>
            <a:rPr lang="nl-NL" sz="1100"/>
            <a:t> </a:t>
          </a:r>
        </a:p>
      </xdr:txBody>
    </xdr:sp>
    <xdr:clientData/>
  </xdr:twoCellAnchor>
  <mc:AlternateContent xmlns:mc="http://schemas.openxmlformats.org/markup-compatibility/2006">
    <mc:Choice xmlns:a14="http://schemas.microsoft.com/office/drawing/2010/main" Requires="a14">
      <xdr:twoCellAnchor editAs="oneCell">
        <xdr:from>
          <xdr:col>2</xdr:col>
          <xdr:colOff>152400</xdr:colOff>
          <xdr:row>48</xdr:row>
          <xdr:rowOff>171450</xdr:rowOff>
        </xdr:from>
        <xdr:to>
          <xdr:col>2</xdr:col>
          <xdr:colOff>457200</xdr:colOff>
          <xdr:row>50</xdr:row>
          <xdr:rowOff>9525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48</xdr:row>
          <xdr:rowOff>171450</xdr:rowOff>
        </xdr:from>
        <xdr:to>
          <xdr:col>3</xdr:col>
          <xdr:colOff>457200</xdr:colOff>
          <xdr:row>50</xdr:row>
          <xdr:rowOff>9525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48</xdr:row>
          <xdr:rowOff>171450</xdr:rowOff>
        </xdr:from>
        <xdr:to>
          <xdr:col>4</xdr:col>
          <xdr:colOff>457200</xdr:colOff>
          <xdr:row>50</xdr:row>
          <xdr:rowOff>9525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48</xdr:row>
          <xdr:rowOff>171450</xdr:rowOff>
        </xdr:from>
        <xdr:to>
          <xdr:col>5</xdr:col>
          <xdr:colOff>457200</xdr:colOff>
          <xdr:row>50</xdr:row>
          <xdr:rowOff>9525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49</xdr:row>
          <xdr:rowOff>171450</xdr:rowOff>
        </xdr:from>
        <xdr:to>
          <xdr:col>2</xdr:col>
          <xdr:colOff>457200</xdr:colOff>
          <xdr:row>51</xdr:row>
          <xdr:rowOff>9525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49</xdr:row>
          <xdr:rowOff>171450</xdr:rowOff>
        </xdr:from>
        <xdr:to>
          <xdr:col>3</xdr:col>
          <xdr:colOff>457200</xdr:colOff>
          <xdr:row>51</xdr:row>
          <xdr:rowOff>9525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49</xdr:row>
          <xdr:rowOff>171450</xdr:rowOff>
        </xdr:from>
        <xdr:to>
          <xdr:col>4</xdr:col>
          <xdr:colOff>457200</xdr:colOff>
          <xdr:row>51</xdr:row>
          <xdr:rowOff>9525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49</xdr:row>
          <xdr:rowOff>171450</xdr:rowOff>
        </xdr:from>
        <xdr:to>
          <xdr:col>5</xdr:col>
          <xdr:colOff>457200</xdr:colOff>
          <xdr:row>51</xdr:row>
          <xdr:rowOff>9525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50</xdr:row>
          <xdr:rowOff>171450</xdr:rowOff>
        </xdr:from>
        <xdr:to>
          <xdr:col>2</xdr:col>
          <xdr:colOff>457200</xdr:colOff>
          <xdr:row>52</xdr:row>
          <xdr:rowOff>9525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50</xdr:row>
          <xdr:rowOff>171450</xdr:rowOff>
        </xdr:from>
        <xdr:to>
          <xdr:col>3</xdr:col>
          <xdr:colOff>457200</xdr:colOff>
          <xdr:row>52</xdr:row>
          <xdr:rowOff>9525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50</xdr:row>
          <xdr:rowOff>171450</xdr:rowOff>
        </xdr:from>
        <xdr:to>
          <xdr:col>4</xdr:col>
          <xdr:colOff>457200</xdr:colOff>
          <xdr:row>52</xdr:row>
          <xdr:rowOff>9525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50</xdr:row>
          <xdr:rowOff>171450</xdr:rowOff>
        </xdr:from>
        <xdr:to>
          <xdr:col>5</xdr:col>
          <xdr:colOff>457200</xdr:colOff>
          <xdr:row>52</xdr:row>
          <xdr:rowOff>9525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51</xdr:row>
          <xdr:rowOff>171450</xdr:rowOff>
        </xdr:from>
        <xdr:to>
          <xdr:col>2</xdr:col>
          <xdr:colOff>457200</xdr:colOff>
          <xdr:row>53</xdr:row>
          <xdr:rowOff>9525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51</xdr:row>
          <xdr:rowOff>171450</xdr:rowOff>
        </xdr:from>
        <xdr:to>
          <xdr:col>3</xdr:col>
          <xdr:colOff>457200</xdr:colOff>
          <xdr:row>53</xdr:row>
          <xdr:rowOff>9525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51</xdr:row>
          <xdr:rowOff>171450</xdr:rowOff>
        </xdr:from>
        <xdr:to>
          <xdr:col>4</xdr:col>
          <xdr:colOff>457200</xdr:colOff>
          <xdr:row>53</xdr:row>
          <xdr:rowOff>9525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51</xdr:row>
          <xdr:rowOff>171450</xdr:rowOff>
        </xdr:from>
        <xdr:to>
          <xdr:col>5</xdr:col>
          <xdr:colOff>457200</xdr:colOff>
          <xdr:row>53</xdr:row>
          <xdr:rowOff>9525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53</xdr:row>
          <xdr:rowOff>0</xdr:rowOff>
        </xdr:from>
        <xdr:to>
          <xdr:col>2</xdr:col>
          <xdr:colOff>457200</xdr:colOff>
          <xdr:row>54</xdr:row>
          <xdr:rowOff>28575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53</xdr:row>
          <xdr:rowOff>0</xdr:rowOff>
        </xdr:from>
        <xdr:to>
          <xdr:col>3</xdr:col>
          <xdr:colOff>457200</xdr:colOff>
          <xdr:row>54</xdr:row>
          <xdr:rowOff>28575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53</xdr:row>
          <xdr:rowOff>0</xdr:rowOff>
        </xdr:from>
        <xdr:to>
          <xdr:col>4</xdr:col>
          <xdr:colOff>457200</xdr:colOff>
          <xdr:row>54</xdr:row>
          <xdr:rowOff>28575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53</xdr:row>
          <xdr:rowOff>0</xdr:rowOff>
        </xdr:from>
        <xdr:to>
          <xdr:col>5</xdr:col>
          <xdr:colOff>457200</xdr:colOff>
          <xdr:row>54</xdr:row>
          <xdr:rowOff>28575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53</xdr:row>
          <xdr:rowOff>171450</xdr:rowOff>
        </xdr:from>
        <xdr:to>
          <xdr:col>2</xdr:col>
          <xdr:colOff>457200</xdr:colOff>
          <xdr:row>55</xdr:row>
          <xdr:rowOff>9525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53</xdr:row>
          <xdr:rowOff>171450</xdr:rowOff>
        </xdr:from>
        <xdr:to>
          <xdr:col>3</xdr:col>
          <xdr:colOff>457200</xdr:colOff>
          <xdr:row>55</xdr:row>
          <xdr:rowOff>9525</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53</xdr:row>
          <xdr:rowOff>171450</xdr:rowOff>
        </xdr:from>
        <xdr:to>
          <xdr:col>4</xdr:col>
          <xdr:colOff>457200</xdr:colOff>
          <xdr:row>55</xdr:row>
          <xdr:rowOff>9525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53</xdr:row>
          <xdr:rowOff>171450</xdr:rowOff>
        </xdr:from>
        <xdr:to>
          <xdr:col>5</xdr:col>
          <xdr:colOff>457200</xdr:colOff>
          <xdr:row>55</xdr:row>
          <xdr:rowOff>9525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54</xdr:row>
          <xdr:rowOff>171450</xdr:rowOff>
        </xdr:from>
        <xdr:to>
          <xdr:col>2</xdr:col>
          <xdr:colOff>457200</xdr:colOff>
          <xdr:row>56</xdr:row>
          <xdr:rowOff>9525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54</xdr:row>
          <xdr:rowOff>171450</xdr:rowOff>
        </xdr:from>
        <xdr:to>
          <xdr:col>3</xdr:col>
          <xdr:colOff>457200</xdr:colOff>
          <xdr:row>56</xdr:row>
          <xdr:rowOff>9525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54</xdr:row>
          <xdr:rowOff>171450</xdr:rowOff>
        </xdr:from>
        <xdr:to>
          <xdr:col>4</xdr:col>
          <xdr:colOff>457200</xdr:colOff>
          <xdr:row>56</xdr:row>
          <xdr:rowOff>9525</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54</xdr:row>
          <xdr:rowOff>171450</xdr:rowOff>
        </xdr:from>
        <xdr:to>
          <xdr:col>5</xdr:col>
          <xdr:colOff>457200</xdr:colOff>
          <xdr:row>56</xdr:row>
          <xdr:rowOff>9525</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55</xdr:row>
          <xdr:rowOff>171450</xdr:rowOff>
        </xdr:from>
        <xdr:to>
          <xdr:col>2</xdr:col>
          <xdr:colOff>457200</xdr:colOff>
          <xdr:row>57</xdr:row>
          <xdr:rowOff>9525</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55</xdr:row>
          <xdr:rowOff>171450</xdr:rowOff>
        </xdr:from>
        <xdr:to>
          <xdr:col>3</xdr:col>
          <xdr:colOff>457200</xdr:colOff>
          <xdr:row>57</xdr:row>
          <xdr:rowOff>9525</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55</xdr:row>
          <xdr:rowOff>171450</xdr:rowOff>
        </xdr:from>
        <xdr:to>
          <xdr:col>4</xdr:col>
          <xdr:colOff>457200</xdr:colOff>
          <xdr:row>57</xdr:row>
          <xdr:rowOff>9525</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55</xdr:row>
          <xdr:rowOff>171450</xdr:rowOff>
        </xdr:from>
        <xdr:to>
          <xdr:col>5</xdr:col>
          <xdr:colOff>457200</xdr:colOff>
          <xdr:row>57</xdr:row>
          <xdr:rowOff>9525</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xdr:row>
          <xdr:rowOff>171450</xdr:rowOff>
        </xdr:from>
        <xdr:to>
          <xdr:col>2</xdr:col>
          <xdr:colOff>457200</xdr:colOff>
          <xdr:row>58</xdr:row>
          <xdr:rowOff>9525</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56</xdr:row>
          <xdr:rowOff>171450</xdr:rowOff>
        </xdr:from>
        <xdr:to>
          <xdr:col>3</xdr:col>
          <xdr:colOff>457200</xdr:colOff>
          <xdr:row>58</xdr:row>
          <xdr:rowOff>9525</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56</xdr:row>
          <xdr:rowOff>171450</xdr:rowOff>
        </xdr:from>
        <xdr:to>
          <xdr:col>4</xdr:col>
          <xdr:colOff>457200</xdr:colOff>
          <xdr:row>58</xdr:row>
          <xdr:rowOff>9525</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56</xdr:row>
          <xdr:rowOff>171450</xdr:rowOff>
        </xdr:from>
        <xdr:to>
          <xdr:col>5</xdr:col>
          <xdr:colOff>457200</xdr:colOff>
          <xdr:row>58</xdr:row>
          <xdr:rowOff>9525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57</xdr:row>
          <xdr:rowOff>171450</xdr:rowOff>
        </xdr:from>
        <xdr:to>
          <xdr:col>2</xdr:col>
          <xdr:colOff>457200</xdr:colOff>
          <xdr:row>59</xdr:row>
          <xdr:rowOff>9525</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57</xdr:row>
          <xdr:rowOff>171450</xdr:rowOff>
        </xdr:from>
        <xdr:to>
          <xdr:col>3</xdr:col>
          <xdr:colOff>457200</xdr:colOff>
          <xdr:row>59</xdr:row>
          <xdr:rowOff>9525</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57</xdr:row>
          <xdr:rowOff>171450</xdr:rowOff>
        </xdr:from>
        <xdr:to>
          <xdr:col>4</xdr:col>
          <xdr:colOff>457200</xdr:colOff>
          <xdr:row>59</xdr:row>
          <xdr:rowOff>9525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57</xdr:row>
          <xdr:rowOff>171450</xdr:rowOff>
        </xdr:from>
        <xdr:to>
          <xdr:col>5</xdr:col>
          <xdr:colOff>457200</xdr:colOff>
          <xdr:row>59</xdr:row>
          <xdr:rowOff>9525</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61</xdr:row>
          <xdr:rowOff>171450</xdr:rowOff>
        </xdr:from>
        <xdr:to>
          <xdr:col>3</xdr:col>
          <xdr:colOff>209550</xdr:colOff>
          <xdr:row>63</xdr:row>
          <xdr:rowOff>9525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62</xdr:row>
          <xdr:rowOff>171450</xdr:rowOff>
        </xdr:from>
        <xdr:to>
          <xdr:col>3</xdr:col>
          <xdr:colOff>209550</xdr:colOff>
          <xdr:row>64</xdr:row>
          <xdr:rowOff>9525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63</xdr:row>
          <xdr:rowOff>171450</xdr:rowOff>
        </xdr:from>
        <xdr:to>
          <xdr:col>3</xdr:col>
          <xdr:colOff>209550</xdr:colOff>
          <xdr:row>65</xdr:row>
          <xdr:rowOff>9525</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61</xdr:row>
          <xdr:rowOff>171450</xdr:rowOff>
        </xdr:from>
        <xdr:to>
          <xdr:col>5</xdr:col>
          <xdr:colOff>209550</xdr:colOff>
          <xdr:row>63</xdr:row>
          <xdr:rowOff>9525</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62</xdr:row>
          <xdr:rowOff>171450</xdr:rowOff>
        </xdr:from>
        <xdr:to>
          <xdr:col>5</xdr:col>
          <xdr:colOff>209550</xdr:colOff>
          <xdr:row>64</xdr:row>
          <xdr:rowOff>9525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63</xdr:row>
          <xdr:rowOff>171450</xdr:rowOff>
        </xdr:from>
        <xdr:to>
          <xdr:col>5</xdr:col>
          <xdr:colOff>209550</xdr:colOff>
          <xdr:row>65</xdr:row>
          <xdr:rowOff>9525</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47</xdr:row>
          <xdr:rowOff>171450</xdr:rowOff>
        </xdr:from>
        <xdr:to>
          <xdr:col>2</xdr:col>
          <xdr:colOff>457200</xdr:colOff>
          <xdr:row>49</xdr:row>
          <xdr:rowOff>9525</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47</xdr:row>
          <xdr:rowOff>171450</xdr:rowOff>
        </xdr:from>
        <xdr:to>
          <xdr:col>3</xdr:col>
          <xdr:colOff>457200</xdr:colOff>
          <xdr:row>49</xdr:row>
          <xdr:rowOff>9525</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47</xdr:row>
          <xdr:rowOff>171450</xdr:rowOff>
        </xdr:from>
        <xdr:to>
          <xdr:col>4</xdr:col>
          <xdr:colOff>457200</xdr:colOff>
          <xdr:row>49</xdr:row>
          <xdr:rowOff>9525</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47</xdr:row>
          <xdr:rowOff>171450</xdr:rowOff>
        </xdr:from>
        <xdr:to>
          <xdr:col>5</xdr:col>
          <xdr:colOff>457200</xdr:colOff>
          <xdr:row>49</xdr:row>
          <xdr:rowOff>9525</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74</xdr:row>
          <xdr:rowOff>171450</xdr:rowOff>
        </xdr:from>
        <xdr:to>
          <xdr:col>2</xdr:col>
          <xdr:colOff>457200</xdr:colOff>
          <xdr:row>76</xdr:row>
          <xdr:rowOff>9525</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74</xdr:row>
          <xdr:rowOff>171450</xdr:rowOff>
        </xdr:from>
        <xdr:to>
          <xdr:col>3</xdr:col>
          <xdr:colOff>457200</xdr:colOff>
          <xdr:row>76</xdr:row>
          <xdr:rowOff>9525</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74</xdr:row>
          <xdr:rowOff>171450</xdr:rowOff>
        </xdr:from>
        <xdr:to>
          <xdr:col>4</xdr:col>
          <xdr:colOff>457200</xdr:colOff>
          <xdr:row>76</xdr:row>
          <xdr:rowOff>9525</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74</xdr:row>
          <xdr:rowOff>171450</xdr:rowOff>
        </xdr:from>
        <xdr:to>
          <xdr:col>5</xdr:col>
          <xdr:colOff>457200</xdr:colOff>
          <xdr:row>76</xdr:row>
          <xdr:rowOff>9525</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75</xdr:row>
          <xdr:rowOff>171450</xdr:rowOff>
        </xdr:from>
        <xdr:to>
          <xdr:col>2</xdr:col>
          <xdr:colOff>457200</xdr:colOff>
          <xdr:row>77</xdr:row>
          <xdr:rowOff>9525</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75</xdr:row>
          <xdr:rowOff>171450</xdr:rowOff>
        </xdr:from>
        <xdr:to>
          <xdr:col>3</xdr:col>
          <xdr:colOff>457200</xdr:colOff>
          <xdr:row>77</xdr:row>
          <xdr:rowOff>9525</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75</xdr:row>
          <xdr:rowOff>171450</xdr:rowOff>
        </xdr:from>
        <xdr:to>
          <xdr:col>4</xdr:col>
          <xdr:colOff>457200</xdr:colOff>
          <xdr:row>77</xdr:row>
          <xdr:rowOff>9525</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75</xdr:row>
          <xdr:rowOff>171450</xdr:rowOff>
        </xdr:from>
        <xdr:to>
          <xdr:col>5</xdr:col>
          <xdr:colOff>457200</xdr:colOff>
          <xdr:row>77</xdr:row>
          <xdr:rowOff>9525</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76</xdr:row>
          <xdr:rowOff>171450</xdr:rowOff>
        </xdr:from>
        <xdr:to>
          <xdr:col>2</xdr:col>
          <xdr:colOff>457200</xdr:colOff>
          <xdr:row>78</xdr:row>
          <xdr:rowOff>9525</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76</xdr:row>
          <xdr:rowOff>171450</xdr:rowOff>
        </xdr:from>
        <xdr:to>
          <xdr:col>3</xdr:col>
          <xdr:colOff>457200</xdr:colOff>
          <xdr:row>78</xdr:row>
          <xdr:rowOff>9525</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76</xdr:row>
          <xdr:rowOff>171450</xdr:rowOff>
        </xdr:from>
        <xdr:to>
          <xdr:col>4</xdr:col>
          <xdr:colOff>457200</xdr:colOff>
          <xdr:row>78</xdr:row>
          <xdr:rowOff>9525</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76</xdr:row>
          <xdr:rowOff>171450</xdr:rowOff>
        </xdr:from>
        <xdr:to>
          <xdr:col>5</xdr:col>
          <xdr:colOff>457200</xdr:colOff>
          <xdr:row>78</xdr:row>
          <xdr:rowOff>9525</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77</xdr:row>
          <xdr:rowOff>171450</xdr:rowOff>
        </xdr:from>
        <xdr:to>
          <xdr:col>2</xdr:col>
          <xdr:colOff>457200</xdr:colOff>
          <xdr:row>79</xdr:row>
          <xdr:rowOff>9525</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77</xdr:row>
          <xdr:rowOff>171450</xdr:rowOff>
        </xdr:from>
        <xdr:to>
          <xdr:col>3</xdr:col>
          <xdr:colOff>457200</xdr:colOff>
          <xdr:row>79</xdr:row>
          <xdr:rowOff>9525</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77</xdr:row>
          <xdr:rowOff>171450</xdr:rowOff>
        </xdr:from>
        <xdr:to>
          <xdr:col>4</xdr:col>
          <xdr:colOff>457200</xdr:colOff>
          <xdr:row>79</xdr:row>
          <xdr:rowOff>9525</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77</xdr:row>
          <xdr:rowOff>171450</xdr:rowOff>
        </xdr:from>
        <xdr:to>
          <xdr:col>5</xdr:col>
          <xdr:colOff>457200</xdr:colOff>
          <xdr:row>79</xdr:row>
          <xdr:rowOff>9525</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78</xdr:row>
          <xdr:rowOff>171450</xdr:rowOff>
        </xdr:from>
        <xdr:to>
          <xdr:col>2</xdr:col>
          <xdr:colOff>457200</xdr:colOff>
          <xdr:row>80</xdr:row>
          <xdr:rowOff>9525</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78</xdr:row>
          <xdr:rowOff>171450</xdr:rowOff>
        </xdr:from>
        <xdr:to>
          <xdr:col>3</xdr:col>
          <xdr:colOff>457200</xdr:colOff>
          <xdr:row>80</xdr:row>
          <xdr:rowOff>9525</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78</xdr:row>
          <xdr:rowOff>171450</xdr:rowOff>
        </xdr:from>
        <xdr:to>
          <xdr:col>4</xdr:col>
          <xdr:colOff>457200</xdr:colOff>
          <xdr:row>80</xdr:row>
          <xdr:rowOff>9525</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78</xdr:row>
          <xdr:rowOff>171450</xdr:rowOff>
        </xdr:from>
        <xdr:to>
          <xdr:col>5</xdr:col>
          <xdr:colOff>457200</xdr:colOff>
          <xdr:row>80</xdr:row>
          <xdr:rowOff>9525</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79</xdr:row>
          <xdr:rowOff>171450</xdr:rowOff>
        </xdr:from>
        <xdr:to>
          <xdr:col>2</xdr:col>
          <xdr:colOff>457200</xdr:colOff>
          <xdr:row>81</xdr:row>
          <xdr:rowOff>9525</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79</xdr:row>
          <xdr:rowOff>171450</xdr:rowOff>
        </xdr:from>
        <xdr:to>
          <xdr:col>3</xdr:col>
          <xdr:colOff>457200</xdr:colOff>
          <xdr:row>81</xdr:row>
          <xdr:rowOff>9525</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79</xdr:row>
          <xdr:rowOff>171450</xdr:rowOff>
        </xdr:from>
        <xdr:to>
          <xdr:col>4</xdr:col>
          <xdr:colOff>457200</xdr:colOff>
          <xdr:row>81</xdr:row>
          <xdr:rowOff>9525</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79</xdr:row>
          <xdr:rowOff>171450</xdr:rowOff>
        </xdr:from>
        <xdr:to>
          <xdr:col>5</xdr:col>
          <xdr:colOff>457200</xdr:colOff>
          <xdr:row>81</xdr:row>
          <xdr:rowOff>9525</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80</xdr:row>
          <xdr:rowOff>171450</xdr:rowOff>
        </xdr:from>
        <xdr:to>
          <xdr:col>2</xdr:col>
          <xdr:colOff>457200</xdr:colOff>
          <xdr:row>82</xdr:row>
          <xdr:rowOff>9525</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80</xdr:row>
          <xdr:rowOff>171450</xdr:rowOff>
        </xdr:from>
        <xdr:to>
          <xdr:col>3</xdr:col>
          <xdr:colOff>457200</xdr:colOff>
          <xdr:row>82</xdr:row>
          <xdr:rowOff>9525</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80</xdr:row>
          <xdr:rowOff>171450</xdr:rowOff>
        </xdr:from>
        <xdr:to>
          <xdr:col>4</xdr:col>
          <xdr:colOff>457200</xdr:colOff>
          <xdr:row>82</xdr:row>
          <xdr:rowOff>9525</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80</xdr:row>
          <xdr:rowOff>171450</xdr:rowOff>
        </xdr:from>
        <xdr:to>
          <xdr:col>5</xdr:col>
          <xdr:colOff>457200</xdr:colOff>
          <xdr:row>82</xdr:row>
          <xdr:rowOff>9525</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92</xdr:row>
          <xdr:rowOff>171450</xdr:rowOff>
        </xdr:from>
        <xdr:to>
          <xdr:col>2</xdr:col>
          <xdr:colOff>457200</xdr:colOff>
          <xdr:row>94</xdr:row>
          <xdr:rowOff>9525</xdr:rowOff>
        </xdr:to>
        <xdr:sp macro="" textlink="">
          <xdr:nvSpPr>
            <xdr:cNvPr id="6223" name="Check Box 79"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92</xdr:row>
          <xdr:rowOff>171450</xdr:rowOff>
        </xdr:from>
        <xdr:to>
          <xdr:col>3</xdr:col>
          <xdr:colOff>457200</xdr:colOff>
          <xdr:row>94</xdr:row>
          <xdr:rowOff>9525</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92</xdr:row>
          <xdr:rowOff>171450</xdr:rowOff>
        </xdr:from>
        <xdr:to>
          <xdr:col>4</xdr:col>
          <xdr:colOff>457200</xdr:colOff>
          <xdr:row>94</xdr:row>
          <xdr:rowOff>9525</xdr:rowOff>
        </xdr:to>
        <xdr:sp macro="" textlink="">
          <xdr:nvSpPr>
            <xdr:cNvPr id="6225" name="Check Box 81" hidden="1">
              <a:extLst>
                <a:ext uri="{63B3BB69-23CF-44E3-9099-C40C66FF867C}">
                  <a14:compatExt spid="_x0000_s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92</xdr:row>
          <xdr:rowOff>171450</xdr:rowOff>
        </xdr:from>
        <xdr:to>
          <xdr:col>5</xdr:col>
          <xdr:colOff>457200</xdr:colOff>
          <xdr:row>94</xdr:row>
          <xdr:rowOff>9525</xdr:rowOff>
        </xdr:to>
        <xdr:sp macro="" textlink="">
          <xdr:nvSpPr>
            <xdr:cNvPr id="6226" name="Check Box 82" hidden="1">
              <a:extLst>
                <a:ext uri="{63B3BB69-23CF-44E3-9099-C40C66FF867C}">
                  <a14:compatExt spid="_x0000_s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93</xdr:row>
          <xdr:rowOff>171450</xdr:rowOff>
        </xdr:from>
        <xdr:to>
          <xdr:col>2</xdr:col>
          <xdr:colOff>457200</xdr:colOff>
          <xdr:row>95</xdr:row>
          <xdr:rowOff>9525</xdr:rowOff>
        </xdr:to>
        <xdr:sp macro="" textlink="">
          <xdr:nvSpPr>
            <xdr:cNvPr id="6227" name="Check Box 83" hidden="1">
              <a:extLst>
                <a:ext uri="{63B3BB69-23CF-44E3-9099-C40C66FF867C}">
                  <a14:compatExt spid="_x0000_s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93</xdr:row>
          <xdr:rowOff>171450</xdr:rowOff>
        </xdr:from>
        <xdr:to>
          <xdr:col>3</xdr:col>
          <xdr:colOff>457200</xdr:colOff>
          <xdr:row>95</xdr:row>
          <xdr:rowOff>9525</xdr:rowOff>
        </xdr:to>
        <xdr:sp macro="" textlink="">
          <xdr:nvSpPr>
            <xdr:cNvPr id="6228" name="Check Box 84"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93</xdr:row>
          <xdr:rowOff>171450</xdr:rowOff>
        </xdr:from>
        <xdr:to>
          <xdr:col>4</xdr:col>
          <xdr:colOff>457200</xdr:colOff>
          <xdr:row>95</xdr:row>
          <xdr:rowOff>9525</xdr:rowOff>
        </xdr:to>
        <xdr:sp macro="" textlink="">
          <xdr:nvSpPr>
            <xdr:cNvPr id="6229" name="Check Box 85" hidden="1">
              <a:extLst>
                <a:ext uri="{63B3BB69-23CF-44E3-9099-C40C66FF867C}">
                  <a14:compatExt spid="_x0000_s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93</xdr:row>
          <xdr:rowOff>171450</xdr:rowOff>
        </xdr:from>
        <xdr:to>
          <xdr:col>5</xdr:col>
          <xdr:colOff>457200</xdr:colOff>
          <xdr:row>95</xdr:row>
          <xdr:rowOff>9525</xdr:rowOff>
        </xdr:to>
        <xdr:sp macro="" textlink="">
          <xdr:nvSpPr>
            <xdr:cNvPr id="6230" name="Check Box 86" hidden="1">
              <a:extLst>
                <a:ext uri="{63B3BB69-23CF-44E3-9099-C40C66FF867C}">
                  <a14:compatExt spid="_x0000_s6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99</xdr:row>
          <xdr:rowOff>0</xdr:rowOff>
        </xdr:from>
        <xdr:to>
          <xdr:col>2</xdr:col>
          <xdr:colOff>457200</xdr:colOff>
          <xdr:row>100</xdr:row>
          <xdr:rowOff>28575</xdr:rowOff>
        </xdr:to>
        <xdr:sp macro="" textlink="">
          <xdr:nvSpPr>
            <xdr:cNvPr id="6231" name="Check Box 87" hidden="1">
              <a:extLst>
                <a:ext uri="{63B3BB69-23CF-44E3-9099-C40C66FF867C}">
                  <a14:compatExt spid="_x0000_s6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99</xdr:row>
          <xdr:rowOff>0</xdr:rowOff>
        </xdr:from>
        <xdr:to>
          <xdr:col>3</xdr:col>
          <xdr:colOff>457200</xdr:colOff>
          <xdr:row>100</xdr:row>
          <xdr:rowOff>28575</xdr:rowOff>
        </xdr:to>
        <xdr:sp macro="" textlink="">
          <xdr:nvSpPr>
            <xdr:cNvPr id="6232" name="Check Box 88" hidden="1">
              <a:extLst>
                <a:ext uri="{63B3BB69-23CF-44E3-9099-C40C66FF867C}">
                  <a14:compatExt spid="_x0000_s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99</xdr:row>
          <xdr:rowOff>0</xdr:rowOff>
        </xdr:from>
        <xdr:to>
          <xdr:col>4</xdr:col>
          <xdr:colOff>457200</xdr:colOff>
          <xdr:row>100</xdr:row>
          <xdr:rowOff>28575</xdr:rowOff>
        </xdr:to>
        <xdr:sp macro="" textlink="">
          <xdr:nvSpPr>
            <xdr:cNvPr id="6233" name="Check Box 89" hidden="1">
              <a:extLst>
                <a:ext uri="{63B3BB69-23CF-44E3-9099-C40C66FF867C}">
                  <a14:compatExt spid="_x0000_s6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99</xdr:row>
          <xdr:rowOff>0</xdr:rowOff>
        </xdr:from>
        <xdr:to>
          <xdr:col>5</xdr:col>
          <xdr:colOff>457200</xdr:colOff>
          <xdr:row>100</xdr:row>
          <xdr:rowOff>28575</xdr:rowOff>
        </xdr:to>
        <xdr:sp macro="" textlink="">
          <xdr:nvSpPr>
            <xdr:cNvPr id="6234" name="Check Box 90" hidden="1">
              <a:extLst>
                <a:ext uri="{63B3BB69-23CF-44E3-9099-C40C66FF867C}">
                  <a14:compatExt spid="_x0000_s6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99</xdr:row>
          <xdr:rowOff>171450</xdr:rowOff>
        </xdr:from>
        <xdr:to>
          <xdr:col>2</xdr:col>
          <xdr:colOff>457200</xdr:colOff>
          <xdr:row>101</xdr:row>
          <xdr:rowOff>9525</xdr:rowOff>
        </xdr:to>
        <xdr:sp macro="" textlink="">
          <xdr:nvSpPr>
            <xdr:cNvPr id="6235" name="Check Box 91" hidden="1">
              <a:extLst>
                <a:ext uri="{63B3BB69-23CF-44E3-9099-C40C66FF867C}">
                  <a14:compatExt spid="_x0000_s6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99</xdr:row>
          <xdr:rowOff>171450</xdr:rowOff>
        </xdr:from>
        <xdr:to>
          <xdr:col>3</xdr:col>
          <xdr:colOff>457200</xdr:colOff>
          <xdr:row>101</xdr:row>
          <xdr:rowOff>9525</xdr:rowOff>
        </xdr:to>
        <xdr:sp macro="" textlink="">
          <xdr:nvSpPr>
            <xdr:cNvPr id="6236" name="Check Box 92" hidden="1">
              <a:extLst>
                <a:ext uri="{63B3BB69-23CF-44E3-9099-C40C66FF867C}">
                  <a14:compatExt spid="_x0000_s6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99</xdr:row>
          <xdr:rowOff>171450</xdr:rowOff>
        </xdr:from>
        <xdr:to>
          <xdr:col>4</xdr:col>
          <xdr:colOff>457200</xdr:colOff>
          <xdr:row>101</xdr:row>
          <xdr:rowOff>9525</xdr:rowOff>
        </xdr:to>
        <xdr:sp macro="" textlink="">
          <xdr:nvSpPr>
            <xdr:cNvPr id="6237" name="Check Box 93" hidden="1">
              <a:extLst>
                <a:ext uri="{63B3BB69-23CF-44E3-9099-C40C66FF867C}">
                  <a14:compatExt spid="_x0000_s6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99</xdr:row>
          <xdr:rowOff>171450</xdr:rowOff>
        </xdr:from>
        <xdr:to>
          <xdr:col>5</xdr:col>
          <xdr:colOff>457200</xdr:colOff>
          <xdr:row>101</xdr:row>
          <xdr:rowOff>9525</xdr:rowOff>
        </xdr:to>
        <xdr:sp macro="" textlink="">
          <xdr:nvSpPr>
            <xdr:cNvPr id="6238" name="Check Box 94" hidden="1">
              <a:extLst>
                <a:ext uri="{63B3BB69-23CF-44E3-9099-C40C66FF867C}">
                  <a14:compatExt spid="_x0000_s6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100</xdr:row>
          <xdr:rowOff>171450</xdr:rowOff>
        </xdr:from>
        <xdr:to>
          <xdr:col>2</xdr:col>
          <xdr:colOff>457200</xdr:colOff>
          <xdr:row>102</xdr:row>
          <xdr:rowOff>9525</xdr:rowOff>
        </xdr:to>
        <xdr:sp macro="" textlink="">
          <xdr:nvSpPr>
            <xdr:cNvPr id="6239" name="Check Box 95" hidden="1">
              <a:extLst>
                <a:ext uri="{63B3BB69-23CF-44E3-9099-C40C66FF867C}">
                  <a14:compatExt spid="_x0000_s6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100</xdr:row>
          <xdr:rowOff>171450</xdr:rowOff>
        </xdr:from>
        <xdr:to>
          <xdr:col>3</xdr:col>
          <xdr:colOff>457200</xdr:colOff>
          <xdr:row>102</xdr:row>
          <xdr:rowOff>9525</xdr:rowOff>
        </xdr:to>
        <xdr:sp macro="" textlink="">
          <xdr:nvSpPr>
            <xdr:cNvPr id="6240" name="Check Box 96" hidden="1">
              <a:extLst>
                <a:ext uri="{63B3BB69-23CF-44E3-9099-C40C66FF867C}">
                  <a14:compatExt spid="_x0000_s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100</xdr:row>
          <xdr:rowOff>171450</xdr:rowOff>
        </xdr:from>
        <xdr:to>
          <xdr:col>4</xdr:col>
          <xdr:colOff>457200</xdr:colOff>
          <xdr:row>102</xdr:row>
          <xdr:rowOff>9525</xdr:rowOff>
        </xdr:to>
        <xdr:sp macro="" textlink="">
          <xdr:nvSpPr>
            <xdr:cNvPr id="6241" name="Check Box 97" hidden="1">
              <a:extLst>
                <a:ext uri="{63B3BB69-23CF-44E3-9099-C40C66FF867C}">
                  <a14:compatExt spid="_x0000_s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100</xdr:row>
          <xdr:rowOff>171450</xdr:rowOff>
        </xdr:from>
        <xdr:to>
          <xdr:col>5</xdr:col>
          <xdr:colOff>457200</xdr:colOff>
          <xdr:row>102</xdr:row>
          <xdr:rowOff>9525</xdr:rowOff>
        </xdr:to>
        <xdr:sp macro="" textlink="">
          <xdr:nvSpPr>
            <xdr:cNvPr id="6242" name="Check Box 98" hidden="1">
              <a:extLst>
                <a:ext uri="{63B3BB69-23CF-44E3-9099-C40C66FF867C}">
                  <a14:compatExt spid="_x0000_s6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91</xdr:row>
          <xdr:rowOff>180975</xdr:rowOff>
        </xdr:from>
        <xdr:to>
          <xdr:col>2</xdr:col>
          <xdr:colOff>457200</xdr:colOff>
          <xdr:row>93</xdr:row>
          <xdr:rowOff>19050</xdr:rowOff>
        </xdr:to>
        <xdr:sp macro="" textlink="">
          <xdr:nvSpPr>
            <xdr:cNvPr id="6243" name="Check Box 99" hidden="1">
              <a:extLst>
                <a:ext uri="{63B3BB69-23CF-44E3-9099-C40C66FF867C}">
                  <a14:compatExt spid="_x0000_s6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91</xdr:row>
          <xdr:rowOff>180975</xdr:rowOff>
        </xdr:from>
        <xdr:to>
          <xdr:col>3</xdr:col>
          <xdr:colOff>457200</xdr:colOff>
          <xdr:row>93</xdr:row>
          <xdr:rowOff>19050</xdr:rowOff>
        </xdr:to>
        <xdr:sp macro="" textlink="">
          <xdr:nvSpPr>
            <xdr:cNvPr id="6244" name="Check Box 100" hidden="1">
              <a:extLst>
                <a:ext uri="{63B3BB69-23CF-44E3-9099-C40C66FF867C}">
                  <a14:compatExt spid="_x0000_s6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91</xdr:row>
          <xdr:rowOff>180975</xdr:rowOff>
        </xdr:from>
        <xdr:to>
          <xdr:col>4</xdr:col>
          <xdr:colOff>457200</xdr:colOff>
          <xdr:row>93</xdr:row>
          <xdr:rowOff>19050</xdr:rowOff>
        </xdr:to>
        <xdr:sp macro="" textlink="">
          <xdr:nvSpPr>
            <xdr:cNvPr id="6245" name="Check Box 101" hidden="1">
              <a:extLst>
                <a:ext uri="{63B3BB69-23CF-44E3-9099-C40C66FF867C}">
                  <a14:compatExt spid="_x0000_s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91</xdr:row>
          <xdr:rowOff>180975</xdr:rowOff>
        </xdr:from>
        <xdr:to>
          <xdr:col>5</xdr:col>
          <xdr:colOff>457200</xdr:colOff>
          <xdr:row>93</xdr:row>
          <xdr:rowOff>19050</xdr:rowOff>
        </xdr:to>
        <xdr:sp macro="" textlink="">
          <xdr:nvSpPr>
            <xdr:cNvPr id="6246" name="Check Box 102" hidden="1">
              <a:extLst>
                <a:ext uri="{63B3BB69-23CF-44E3-9099-C40C66FF867C}">
                  <a14:compatExt spid="_x0000_s6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106</xdr:row>
          <xdr:rowOff>171450</xdr:rowOff>
        </xdr:from>
        <xdr:to>
          <xdr:col>2</xdr:col>
          <xdr:colOff>457200</xdr:colOff>
          <xdr:row>108</xdr:row>
          <xdr:rowOff>9525</xdr:rowOff>
        </xdr:to>
        <xdr:sp macro="" textlink="">
          <xdr:nvSpPr>
            <xdr:cNvPr id="6247" name="Check Box 103" hidden="1">
              <a:extLst>
                <a:ext uri="{63B3BB69-23CF-44E3-9099-C40C66FF867C}">
                  <a14:compatExt spid="_x0000_s6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106</xdr:row>
          <xdr:rowOff>171450</xdr:rowOff>
        </xdr:from>
        <xdr:to>
          <xdr:col>3</xdr:col>
          <xdr:colOff>457200</xdr:colOff>
          <xdr:row>108</xdr:row>
          <xdr:rowOff>9525</xdr:rowOff>
        </xdr:to>
        <xdr:sp macro="" textlink="">
          <xdr:nvSpPr>
            <xdr:cNvPr id="6248" name="Check Box 104" hidden="1">
              <a:extLst>
                <a:ext uri="{63B3BB69-23CF-44E3-9099-C40C66FF867C}">
                  <a14:compatExt spid="_x0000_s6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106</xdr:row>
          <xdr:rowOff>171450</xdr:rowOff>
        </xdr:from>
        <xdr:to>
          <xdr:col>4</xdr:col>
          <xdr:colOff>457200</xdr:colOff>
          <xdr:row>108</xdr:row>
          <xdr:rowOff>9525</xdr:rowOff>
        </xdr:to>
        <xdr:sp macro="" textlink="">
          <xdr:nvSpPr>
            <xdr:cNvPr id="6249" name="Check Box 105" hidden="1">
              <a:extLst>
                <a:ext uri="{63B3BB69-23CF-44E3-9099-C40C66FF867C}">
                  <a14:compatExt spid="_x0000_s6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106</xdr:row>
          <xdr:rowOff>171450</xdr:rowOff>
        </xdr:from>
        <xdr:to>
          <xdr:col>5</xdr:col>
          <xdr:colOff>457200</xdr:colOff>
          <xdr:row>108</xdr:row>
          <xdr:rowOff>9525</xdr:rowOff>
        </xdr:to>
        <xdr:sp macro="" textlink="">
          <xdr:nvSpPr>
            <xdr:cNvPr id="6250" name="Check Box 106" hidden="1">
              <a:extLst>
                <a:ext uri="{63B3BB69-23CF-44E3-9099-C40C66FF867C}">
                  <a14:compatExt spid="_x0000_s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107</xdr:row>
          <xdr:rowOff>171450</xdr:rowOff>
        </xdr:from>
        <xdr:to>
          <xdr:col>2</xdr:col>
          <xdr:colOff>457200</xdr:colOff>
          <xdr:row>109</xdr:row>
          <xdr:rowOff>9525</xdr:rowOff>
        </xdr:to>
        <xdr:sp macro="" textlink="">
          <xdr:nvSpPr>
            <xdr:cNvPr id="6251" name="Check Box 107" hidden="1">
              <a:extLst>
                <a:ext uri="{63B3BB69-23CF-44E3-9099-C40C66FF867C}">
                  <a14:compatExt spid="_x0000_s6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107</xdr:row>
          <xdr:rowOff>171450</xdr:rowOff>
        </xdr:from>
        <xdr:to>
          <xdr:col>3</xdr:col>
          <xdr:colOff>457200</xdr:colOff>
          <xdr:row>109</xdr:row>
          <xdr:rowOff>9525</xdr:rowOff>
        </xdr:to>
        <xdr:sp macro="" textlink="">
          <xdr:nvSpPr>
            <xdr:cNvPr id="6252" name="Check Box 108" hidden="1">
              <a:extLst>
                <a:ext uri="{63B3BB69-23CF-44E3-9099-C40C66FF867C}">
                  <a14:compatExt spid="_x0000_s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107</xdr:row>
          <xdr:rowOff>171450</xdr:rowOff>
        </xdr:from>
        <xdr:to>
          <xdr:col>4</xdr:col>
          <xdr:colOff>457200</xdr:colOff>
          <xdr:row>109</xdr:row>
          <xdr:rowOff>9525</xdr:rowOff>
        </xdr:to>
        <xdr:sp macro="" textlink="">
          <xdr:nvSpPr>
            <xdr:cNvPr id="6253" name="Check Box 109" hidden="1">
              <a:extLst>
                <a:ext uri="{63B3BB69-23CF-44E3-9099-C40C66FF867C}">
                  <a14:compatExt spid="_x0000_s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107</xdr:row>
          <xdr:rowOff>171450</xdr:rowOff>
        </xdr:from>
        <xdr:to>
          <xdr:col>5</xdr:col>
          <xdr:colOff>457200</xdr:colOff>
          <xdr:row>109</xdr:row>
          <xdr:rowOff>9525</xdr:rowOff>
        </xdr:to>
        <xdr:sp macro="" textlink="">
          <xdr:nvSpPr>
            <xdr:cNvPr id="6254" name="Check Box 110" hidden="1">
              <a:extLst>
                <a:ext uri="{63B3BB69-23CF-44E3-9099-C40C66FF867C}">
                  <a14:compatExt spid="_x0000_s6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108</xdr:row>
          <xdr:rowOff>171450</xdr:rowOff>
        </xdr:from>
        <xdr:to>
          <xdr:col>2</xdr:col>
          <xdr:colOff>457200</xdr:colOff>
          <xdr:row>110</xdr:row>
          <xdr:rowOff>9525</xdr:rowOff>
        </xdr:to>
        <xdr:sp macro="" textlink="">
          <xdr:nvSpPr>
            <xdr:cNvPr id="6255" name="Check Box 111" hidden="1">
              <a:extLst>
                <a:ext uri="{63B3BB69-23CF-44E3-9099-C40C66FF867C}">
                  <a14:compatExt spid="_x0000_s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108</xdr:row>
          <xdr:rowOff>171450</xdr:rowOff>
        </xdr:from>
        <xdr:to>
          <xdr:col>3</xdr:col>
          <xdr:colOff>457200</xdr:colOff>
          <xdr:row>110</xdr:row>
          <xdr:rowOff>9525</xdr:rowOff>
        </xdr:to>
        <xdr:sp macro="" textlink="">
          <xdr:nvSpPr>
            <xdr:cNvPr id="6256" name="Check Box 112" hidden="1">
              <a:extLst>
                <a:ext uri="{63B3BB69-23CF-44E3-9099-C40C66FF867C}">
                  <a14:compatExt spid="_x0000_s6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108</xdr:row>
          <xdr:rowOff>171450</xdr:rowOff>
        </xdr:from>
        <xdr:to>
          <xdr:col>4</xdr:col>
          <xdr:colOff>457200</xdr:colOff>
          <xdr:row>110</xdr:row>
          <xdr:rowOff>9525</xdr:rowOff>
        </xdr:to>
        <xdr:sp macro="" textlink="">
          <xdr:nvSpPr>
            <xdr:cNvPr id="6257" name="Check Box 113" hidden="1">
              <a:extLst>
                <a:ext uri="{63B3BB69-23CF-44E3-9099-C40C66FF867C}">
                  <a14:compatExt spid="_x0000_s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108</xdr:row>
          <xdr:rowOff>171450</xdr:rowOff>
        </xdr:from>
        <xdr:to>
          <xdr:col>5</xdr:col>
          <xdr:colOff>457200</xdr:colOff>
          <xdr:row>110</xdr:row>
          <xdr:rowOff>9525</xdr:rowOff>
        </xdr:to>
        <xdr:sp macro="" textlink="">
          <xdr:nvSpPr>
            <xdr:cNvPr id="6258" name="Check Box 114" hidden="1">
              <a:extLst>
                <a:ext uri="{63B3BB69-23CF-44E3-9099-C40C66FF867C}">
                  <a14:compatExt spid="_x0000_s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114</xdr:row>
          <xdr:rowOff>171450</xdr:rowOff>
        </xdr:from>
        <xdr:to>
          <xdr:col>2</xdr:col>
          <xdr:colOff>457200</xdr:colOff>
          <xdr:row>116</xdr:row>
          <xdr:rowOff>9525</xdr:rowOff>
        </xdr:to>
        <xdr:sp macro="" textlink="">
          <xdr:nvSpPr>
            <xdr:cNvPr id="6259" name="Check Box 115" hidden="1">
              <a:extLst>
                <a:ext uri="{63B3BB69-23CF-44E3-9099-C40C66FF867C}">
                  <a14:compatExt spid="_x0000_s6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114</xdr:row>
          <xdr:rowOff>171450</xdr:rowOff>
        </xdr:from>
        <xdr:to>
          <xdr:col>3</xdr:col>
          <xdr:colOff>457200</xdr:colOff>
          <xdr:row>116</xdr:row>
          <xdr:rowOff>9525</xdr:rowOff>
        </xdr:to>
        <xdr:sp macro="" textlink="">
          <xdr:nvSpPr>
            <xdr:cNvPr id="6260" name="Check Box 116" hidden="1">
              <a:extLst>
                <a:ext uri="{63B3BB69-23CF-44E3-9099-C40C66FF867C}">
                  <a14:compatExt spid="_x0000_s6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114</xdr:row>
          <xdr:rowOff>171450</xdr:rowOff>
        </xdr:from>
        <xdr:to>
          <xdr:col>4</xdr:col>
          <xdr:colOff>457200</xdr:colOff>
          <xdr:row>116</xdr:row>
          <xdr:rowOff>9525</xdr:rowOff>
        </xdr:to>
        <xdr:sp macro="" textlink="">
          <xdr:nvSpPr>
            <xdr:cNvPr id="6261" name="Check Box 117" hidden="1">
              <a:extLst>
                <a:ext uri="{63B3BB69-23CF-44E3-9099-C40C66FF867C}">
                  <a14:compatExt spid="_x0000_s6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114</xdr:row>
          <xdr:rowOff>171450</xdr:rowOff>
        </xdr:from>
        <xdr:to>
          <xdr:col>5</xdr:col>
          <xdr:colOff>457200</xdr:colOff>
          <xdr:row>116</xdr:row>
          <xdr:rowOff>9525</xdr:rowOff>
        </xdr:to>
        <xdr:sp macro="" textlink="">
          <xdr:nvSpPr>
            <xdr:cNvPr id="6262" name="Check Box 118" hidden="1">
              <a:extLst>
                <a:ext uri="{63B3BB69-23CF-44E3-9099-C40C66FF867C}">
                  <a14:compatExt spid="_x0000_s6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101</xdr:row>
          <xdr:rowOff>171450</xdr:rowOff>
        </xdr:from>
        <xdr:to>
          <xdr:col>2</xdr:col>
          <xdr:colOff>457200</xdr:colOff>
          <xdr:row>103</xdr:row>
          <xdr:rowOff>9525</xdr:rowOff>
        </xdr:to>
        <xdr:sp macro="" textlink="">
          <xdr:nvSpPr>
            <xdr:cNvPr id="6263" name="Check Box 119" hidden="1">
              <a:extLst>
                <a:ext uri="{63B3BB69-23CF-44E3-9099-C40C66FF867C}">
                  <a14:compatExt spid="_x0000_s6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101</xdr:row>
          <xdr:rowOff>171450</xdr:rowOff>
        </xdr:from>
        <xdr:to>
          <xdr:col>3</xdr:col>
          <xdr:colOff>457200</xdr:colOff>
          <xdr:row>103</xdr:row>
          <xdr:rowOff>9525</xdr:rowOff>
        </xdr:to>
        <xdr:sp macro="" textlink="">
          <xdr:nvSpPr>
            <xdr:cNvPr id="6264" name="Check Box 120" hidden="1">
              <a:extLst>
                <a:ext uri="{63B3BB69-23CF-44E3-9099-C40C66FF867C}">
                  <a14:compatExt spid="_x0000_s6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101</xdr:row>
          <xdr:rowOff>171450</xdr:rowOff>
        </xdr:from>
        <xdr:to>
          <xdr:col>4</xdr:col>
          <xdr:colOff>457200</xdr:colOff>
          <xdr:row>103</xdr:row>
          <xdr:rowOff>9525</xdr:rowOff>
        </xdr:to>
        <xdr:sp macro="" textlink="">
          <xdr:nvSpPr>
            <xdr:cNvPr id="6265" name="Check Box 121" hidden="1">
              <a:extLst>
                <a:ext uri="{63B3BB69-23CF-44E3-9099-C40C66FF867C}">
                  <a14:compatExt spid="_x0000_s6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101</xdr:row>
          <xdr:rowOff>171450</xdr:rowOff>
        </xdr:from>
        <xdr:to>
          <xdr:col>5</xdr:col>
          <xdr:colOff>457200</xdr:colOff>
          <xdr:row>103</xdr:row>
          <xdr:rowOff>9525</xdr:rowOff>
        </xdr:to>
        <xdr:sp macro="" textlink="">
          <xdr:nvSpPr>
            <xdr:cNvPr id="6266" name="Check Box 122" hidden="1">
              <a:extLst>
                <a:ext uri="{63B3BB69-23CF-44E3-9099-C40C66FF867C}">
                  <a14:compatExt spid="_x0000_s6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126</xdr:row>
          <xdr:rowOff>171450</xdr:rowOff>
        </xdr:from>
        <xdr:to>
          <xdr:col>2</xdr:col>
          <xdr:colOff>457200</xdr:colOff>
          <xdr:row>128</xdr:row>
          <xdr:rowOff>9525</xdr:rowOff>
        </xdr:to>
        <xdr:sp macro="" textlink="">
          <xdr:nvSpPr>
            <xdr:cNvPr id="6267" name="Check Box 123" hidden="1">
              <a:extLst>
                <a:ext uri="{63B3BB69-23CF-44E3-9099-C40C66FF867C}">
                  <a14:compatExt spid="_x0000_s6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126</xdr:row>
          <xdr:rowOff>171450</xdr:rowOff>
        </xdr:from>
        <xdr:to>
          <xdr:col>3</xdr:col>
          <xdr:colOff>457200</xdr:colOff>
          <xdr:row>128</xdr:row>
          <xdr:rowOff>9525</xdr:rowOff>
        </xdr:to>
        <xdr:sp macro="" textlink="">
          <xdr:nvSpPr>
            <xdr:cNvPr id="6268" name="Check Box 124" hidden="1">
              <a:extLst>
                <a:ext uri="{63B3BB69-23CF-44E3-9099-C40C66FF867C}">
                  <a14:compatExt spid="_x0000_s6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126</xdr:row>
          <xdr:rowOff>171450</xdr:rowOff>
        </xdr:from>
        <xdr:to>
          <xdr:col>4</xdr:col>
          <xdr:colOff>457200</xdr:colOff>
          <xdr:row>128</xdr:row>
          <xdr:rowOff>9525</xdr:rowOff>
        </xdr:to>
        <xdr:sp macro="" textlink="">
          <xdr:nvSpPr>
            <xdr:cNvPr id="6269" name="Check Box 125" hidden="1">
              <a:extLst>
                <a:ext uri="{63B3BB69-23CF-44E3-9099-C40C66FF867C}">
                  <a14:compatExt spid="_x0000_s6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126</xdr:row>
          <xdr:rowOff>171450</xdr:rowOff>
        </xdr:from>
        <xdr:to>
          <xdr:col>5</xdr:col>
          <xdr:colOff>457200</xdr:colOff>
          <xdr:row>128</xdr:row>
          <xdr:rowOff>9525</xdr:rowOff>
        </xdr:to>
        <xdr:sp macro="" textlink="">
          <xdr:nvSpPr>
            <xdr:cNvPr id="6270" name="Check Box 126" hidden="1">
              <a:extLst>
                <a:ext uri="{63B3BB69-23CF-44E3-9099-C40C66FF867C}">
                  <a14:compatExt spid="_x0000_s6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127</xdr:row>
          <xdr:rowOff>171450</xdr:rowOff>
        </xdr:from>
        <xdr:to>
          <xdr:col>2</xdr:col>
          <xdr:colOff>457200</xdr:colOff>
          <xdr:row>129</xdr:row>
          <xdr:rowOff>9525</xdr:rowOff>
        </xdr:to>
        <xdr:sp macro="" textlink="">
          <xdr:nvSpPr>
            <xdr:cNvPr id="6271" name="Check Box 127" hidden="1">
              <a:extLst>
                <a:ext uri="{63B3BB69-23CF-44E3-9099-C40C66FF867C}">
                  <a14:compatExt spid="_x0000_s6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127</xdr:row>
          <xdr:rowOff>171450</xdr:rowOff>
        </xdr:from>
        <xdr:to>
          <xdr:col>3</xdr:col>
          <xdr:colOff>457200</xdr:colOff>
          <xdr:row>129</xdr:row>
          <xdr:rowOff>9525</xdr:rowOff>
        </xdr:to>
        <xdr:sp macro="" textlink="">
          <xdr:nvSpPr>
            <xdr:cNvPr id="6272" name="Check Box 128" hidden="1">
              <a:extLst>
                <a:ext uri="{63B3BB69-23CF-44E3-9099-C40C66FF867C}">
                  <a14:compatExt spid="_x0000_s6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127</xdr:row>
          <xdr:rowOff>171450</xdr:rowOff>
        </xdr:from>
        <xdr:to>
          <xdr:col>4</xdr:col>
          <xdr:colOff>457200</xdr:colOff>
          <xdr:row>129</xdr:row>
          <xdr:rowOff>9525</xdr:rowOff>
        </xdr:to>
        <xdr:sp macro="" textlink="">
          <xdr:nvSpPr>
            <xdr:cNvPr id="6273" name="Check Box 129" hidden="1">
              <a:extLst>
                <a:ext uri="{63B3BB69-23CF-44E3-9099-C40C66FF867C}">
                  <a14:compatExt spid="_x0000_s6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127</xdr:row>
          <xdr:rowOff>171450</xdr:rowOff>
        </xdr:from>
        <xdr:to>
          <xdr:col>5</xdr:col>
          <xdr:colOff>457200</xdr:colOff>
          <xdr:row>129</xdr:row>
          <xdr:rowOff>9525</xdr:rowOff>
        </xdr:to>
        <xdr:sp macro="" textlink="">
          <xdr:nvSpPr>
            <xdr:cNvPr id="6274" name="Check Box 130" hidden="1">
              <a:extLst>
                <a:ext uri="{63B3BB69-23CF-44E3-9099-C40C66FF867C}">
                  <a14:compatExt spid="_x0000_s6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128</xdr:row>
          <xdr:rowOff>171450</xdr:rowOff>
        </xdr:from>
        <xdr:to>
          <xdr:col>2</xdr:col>
          <xdr:colOff>457200</xdr:colOff>
          <xdr:row>130</xdr:row>
          <xdr:rowOff>9525</xdr:rowOff>
        </xdr:to>
        <xdr:sp macro="" textlink="">
          <xdr:nvSpPr>
            <xdr:cNvPr id="6275" name="Check Box 131" hidden="1">
              <a:extLst>
                <a:ext uri="{63B3BB69-23CF-44E3-9099-C40C66FF867C}">
                  <a14:compatExt spid="_x0000_s6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128</xdr:row>
          <xdr:rowOff>171450</xdr:rowOff>
        </xdr:from>
        <xdr:to>
          <xdr:col>3</xdr:col>
          <xdr:colOff>457200</xdr:colOff>
          <xdr:row>130</xdr:row>
          <xdr:rowOff>9525</xdr:rowOff>
        </xdr:to>
        <xdr:sp macro="" textlink="">
          <xdr:nvSpPr>
            <xdr:cNvPr id="6276" name="Check Box 132" hidden="1">
              <a:extLst>
                <a:ext uri="{63B3BB69-23CF-44E3-9099-C40C66FF867C}">
                  <a14:compatExt spid="_x0000_s6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128</xdr:row>
          <xdr:rowOff>171450</xdr:rowOff>
        </xdr:from>
        <xdr:to>
          <xdr:col>4</xdr:col>
          <xdr:colOff>457200</xdr:colOff>
          <xdr:row>130</xdr:row>
          <xdr:rowOff>9525</xdr:rowOff>
        </xdr:to>
        <xdr:sp macro="" textlink="">
          <xdr:nvSpPr>
            <xdr:cNvPr id="6277" name="Check Box 133" hidden="1">
              <a:extLst>
                <a:ext uri="{63B3BB69-23CF-44E3-9099-C40C66FF867C}">
                  <a14:compatExt spid="_x0000_s6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128</xdr:row>
          <xdr:rowOff>171450</xdr:rowOff>
        </xdr:from>
        <xdr:to>
          <xdr:col>5</xdr:col>
          <xdr:colOff>457200</xdr:colOff>
          <xdr:row>130</xdr:row>
          <xdr:rowOff>9525</xdr:rowOff>
        </xdr:to>
        <xdr:sp macro="" textlink="">
          <xdr:nvSpPr>
            <xdr:cNvPr id="6278" name="Check Box 134" hidden="1">
              <a:extLst>
                <a:ext uri="{63B3BB69-23CF-44E3-9099-C40C66FF867C}">
                  <a14:compatExt spid="_x0000_s6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131</xdr:row>
          <xdr:rowOff>171450</xdr:rowOff>
        </xdr:from>
        <xdr:to>
          <xdr:col>2</xdr:col>
          <xdr:colOff>457200</xdr:colOff>
          <xdr:row>133</xdr:row>
          <xdr:rowOff>9525</xdr:rowOff>
        </xdr:to>
        <xdr:sp macro="" textlink="">
          <xdr:nvSpPr>
            <xdr:cNvPr id="6279" name="Check Box 135" hidden="1">
              <a:extLst>
                <a:ext uri="{63B3BB69-23CF-44E3-9099-C40C66FF867C}">
                  <a14:compatExt spid="_x0000_s6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131</xdr:row>
          <xdr:rowOff>171450</xdr:rowOff>
        </xdr:from>
        <xdr:to>
          <xdr:col>3</xdr:col>
          <xdr:colOff>457200</xdr:colOff>
          <xdr:row>133</xdr:row>
          <xdr:rowOff>9525</xdr:rowOff>
        </xdr:to>
        <xdr:sp macro="" textlink="">
          <xdr:nvSpPr>
            <xdr:cNvPr id="6280" name="Check Box 136" hidden="1">
              <a:extLst>
                <a:ext uri="{63B3BB69-23CF-44E3-9099-C40C66FF867C}">
                  <a14:compatExt spid="_x0000_s6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131</xdr:row>
          <xdr:rowOff>171450</xdr:rowOff>
        </xdr:from>
        <xdr:to>
          <xdr:col>4</xdr:col>
          <xdr:colOff>457200</xdr:colOff>
          <xdr:row>133</xdr:row>
          <xdr:rowOff>9525</xdr:rowOff>
        </xdr:to>
        <xdr:sp macro="" textlink="">
          <xdr:nvSpPr>
            <xdr:cNvPr id="6281" name="Check Box 137" hidden="1">
              <a:extLst>
                <a:ext uri="{63B3BB69-23CF-44E3-9099-C40C66FF867C}">
                  <a14:compatExt spid="_x0000_s6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131</xdr:row>
          <xdr:rowOff>171450</xdr:rowOff>
        </xdr:from>
        <xdr:to>
          <xdr:col>5</xdr:col>
          <xdr:colOff>457200</xdr:colOff>
          <xdr:row>133</xdr:row>
          <xdr:rowOff>9525</xdr:rowOff>
        </xdr:to>
        <xdr:sp macro="" textlink="">
          <xdr:nvSpPr>
            <xdr:cNvPr id="6282" name="Check Box 138" hidden="1">
              <a:extLst>
                <a:ext uri="{63B3BB69-23CF-44E3-9099-C40C66FF867C}">
                  <a14:compatExt spid="_x0000_s6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132</xdr:row>
          <xdr:rowOff>180975</xdr:rowOff>
        </xdr:from>
        <xdr:to>
          <xdr:col>2</xdr:col>
          <xdr:colOff>457200</xdr:colOff>
          <xdr:row>134</xdr:row>
          <xdr:rowOff>19050</xdr:rowOff>
        </xdr:to>
        <xdr:sp macro="" textlink="">
          <xdr:nvSpPr>
            <xdr:cNvPr id="6283" name="Check Box 139" hidden="1">
              <a:extLst>
                <a:ext uri="{63B3BB69-23CF-44E3-9099-C40C66FF867C}">
                  <a14:compatExt spid="_x0000_s6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132</xdr:row>
          <xdr:rowOff>180975</xdr:rowOff>
        </xdr:from>
        <xdr:to>
          <xdr:col>3</xdr:col>
          <xdr:colOff>457200</xdr:colOff>
          <xdr:row>134</xdr:row>
          <xdr:rowOff>19050</xdr:rowOff>
        </xdr:to>
        <xdr:sp macro="" textlink="">
          <xdr:nvSpPr>
            <xdr:cNvPr id="6284" name="Check Box 140" hidden="1">
              <a:extLst>
                <a:ext uri="{63B3BB69-23CF-44E3-9099-C40C66FF867C}">
                  <a14:compatExt spid="_x0000_s6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132</xdr:row>
          <xdr:rowOff>180975</xdr:rowOff>
        </xdr:from>
        <xdr:to>
          <xdr:col>4</xdr:col>
          <xdr:colOff>457200</xdr:colOff>
          <xdr:row>134</xdr:row>
          <xdr:rowOff>19050</xdr:rowOff>
        </xdr:to>
        <xdr:sp macro="" textlink="">
          <xdr:nvSpPr>
            <xdr:cNvPr id="6285" name="Check Box 141" hidden="1">
              <a:extLst>
                <a:ext uri="{63B3BB69-23CF-44E3-9099-C40C66FF867C}">
                  <a14:compatExt spid="_x0000_s6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132</xdr:row>
          <xdr:rowOff>180975</xdr:rowOff>
        </xdr:from>
        <xdr:to>
          <xdr:col>5</xdr:col>
          <xdr:colOff>457200</xdr:colOff>
          <xdr:row>134</xdr:row>
          <xdr:rowOff>19050</xdr:rowOff>
        </xdr:to>
        <xdr:sp macro="" textlink="">
          <xdr:nvSpPr>
            <xdr:cNvPr id="6286" name="Check Box 142" hidden="1">
              <a:extLst>
                <a:ext uri="{63B3BB69-23CF-44E3-9099-C40C66FF867C}">
                  <a14:compatExt spid="_x0000_s6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135</xdr:row>
          <xdr:rowOff>171450</xdr:rowOff>
        </xdr:from>
        <xdr:to>
          <xdr:col>2</xdr:col>
          <xdr:colOff>457200</xdr:colOff>
          <xdr:row>137</xdr:row>
          <xdr:rowOff>9525</xdr:rowOff>
        </xdr:to>
        <xdr:sp macro="" textlink="">
          <xdr:nvSpPr>
            <xdr:cNvPr id="6287" name="Check Box 143" hidden="1">
              <a:extLst>
                <a:ext uri="{63B3BB69-23CF-44E3-9099-C40C66FF867C}">
                  <a14:compatExt spid="_x0000_s6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135</xdr:row>
          <xdr:rowOff>171450</xdr:rowOff>
        </xdr:from>
        <xdr:to>
          <xdr:col>3</xdr:col>
          <xdr:colOff>457200</xdr:colOff>
          <xdr:row>137</xdr:row>
          <xdr:rowOff>9525</xdr:rowOff>
        </xdr:to>
        <xdr:sp macro="" textlink="">
          <xdr:nvSpPr>
            <xdr:cNvPr id="6288" name="Check Box 144" hidden="1">
              <a:extLst>
                <a:ext uri="{63B3BB69-23CF-44E3-9099-C40C66FF867C}">
                  <a14:compatExt spid="_x0000_s6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135</xdr:row>
          <xdr:rowOff>171450</xdr:rowOff>
        </xdr:from>
        <xdr:to>
          <xdr:col>4</xdr:col>
          <xdr:colOff>457200</xdr:colOff>
          <xdr:row>137</xdr:row>
          <xdr:rowOff>9525</xdr:rowOff>
        </xdr:to>
        <xdr:sp macro="" textlink="">
          <xdr:nvSpPr>
            <xdr:cNvPr id="6289" name="Check Box 145" hidden="1">
              <a:extLst>
                <a:ext uri="{63B3BB69-23CF-44E3-9099-C40C66FF867C}">
                  <a14:compatExt spid="_x0000_s6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135</xdr:row>
          <xdr:rowOff>171450</xdr:rowOff>
        </xdr:from>
        <xdr:to>
          <xdr:col>5</xdr:col>
          <xdr:colOff>457200</xdr:colOff>
          <xdr:row>137</xdr:row>
          <xdr:rowOff>9525</xdr:rowOff>
        </xdr:to>
        <xdr:sp macro="" textlink="">
          <xdr:nvSpPr>
            <xdr:cNvPr id="6290" name="Check Box 146" hidden="1">
              <a:extLst>
                <a:ext uri="{63B3BB69-23CF-44E3-9099-C40C66FF867C}">
                  <a14:compatExt spid="_x0000_s6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125</xdr:row>
          <xdr:rowOff>161925</xdr:rowOff>
        </xdr:from>
        <xdr:to>
          <xdr:col>2</xdr:col>
          <xdr:colOff>457200</xdr:colOff>
          <xdr:row>127</xdr:row>
          <xdr:rowOff>0</xdr:rowOff>
        </xdr:to>
        <xdr:sp macro="" textlink="">
          <xdr:nvSpPr>
            <xdr:cNvPr id="6291" name="Check Box 147" hidden="1">
              <a:extLst>
                <a:ext uri="{63B3BB69-23CF-44E3-9099-C40C66FF867C}">
                  <a14:compatExt spid="_x0000_s6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125</xdr:row>
          <xdr:rowOff>161925</xdr:rowOff>
        </xdr:from>
        <xdr:to>
          <xdr:col>3</xdr:col>
          <xdr:colOff>457200</xdr:colOff>
          <xdr:row>127</xdr:row>
          <xdr:rowOff>0</xdr:rowOff>
        </xdr:to>
        <xdr:sp macro="" textlink="">
          <xdr:nvSpPr>
            <xdr:cNvPr id="6292" name="Check Box 148" hidden="1">
              <a:extLst>
                <a:ext uri="{63B3BB69-23CF-44E3-9099-C40C66FF867C}">
                  <a14:compatExt spid="_x0000_s6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125</xdr:row>
          <xdr:rowOff>161925</xdr:rowOff>
        </xdr:from>
        <xdr:to>
          <xdr:col>4</xdr:col>
          <xdr:colOff>457200</xdr:colOff>
          <xdr:row>127</xdr:row>
          <xdr:rowOff>0</xdr:rowOff>
        </xdr:to>
        <xdr:sp macro="" textlink="">
          <xdr:nvSpPr>
            <xdr:cNvPr id="6293" name="Check Box 149" hidden="1">
              <a:extLst>
                <a:ext uri="{63B3BB69-23CF-44E3-9099-C40C66FF867C}">
                  <a14:compatExt spid="_x0000_s6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125</xdr:row>
          <xdr:rowOff>161925</xdr:rowOff>
        </xdr:from>
        <xdr:to>
          <xdr:col>5</xdr:col>
          <xdr:colOff>457200</xdr:colOff>
          <xdr:row>127</xdr:row>
          <xdr:rowOff>0</xdr:rowOff>
        </xdr:to>
        <xdr:sp macro="" textlink="">
          <xdr:nvSpPr>
            <xdr:cNvPr id="6294" name="Check Box 150" hidden="1">
              <a:extLst>
                <a:ext uri="{63B3BB69-23CF-44E3-9099-C40C66FF867C}">
                  <a14:compatExt spid="_x0000_s6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147</xdr:row>
          <xdr:rowOff>171450</xdr:rowOff>
        </xdr:from>
        <xdr:to>
          <xdr:col>2</xdr:col>
          <xdr:colOff>457200</xdr:colOff>
          <xdr:row>149</xdr:row>
          <xdr:rowOff>9525</xdr:rowOff>
        </xdr:to>
        <xdr:sp macro="" textlink="">
          <xdr:nvSpPr>
            <xdr:cNvPr id="6295" name="Check Box 151" hidden="1">
              <a:extLst>
                <a:ext uri="{63B3BB69-23CF-44E3-9099-C40C66FF867C}">
                  <a14:compatExt spid="_x0000_s6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147</xdr:row>
          <xdr:rowOff>171450</xdr:rowOff>
        </xdr:from>
        <xdr:to>
          <xdr:col>3</xdr:col>
          <xdr:colOff>457200</xdr:colOff>
          <xdr:row>149</xdr:row>
          <xdr:rowOff>9525</xdr:rowOff>
        </xdr:to>
        <xdr:sp macro="" textlink="">
          <xdr:nvSpPr>
            <xdr:cNvPr id="6296" name="Check Box 152" hidden="1">
              <a:extLst>
                <a:ext uri="{63B3BB69-23CF-44E3-9099-C40C66FF867C}">
                  <a14:compatExt spid="_x0000_s6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147</xdr:row>
          <xdr:rowOff>171450</xdr:rowOff>
        </xdr:from>
        <xdr:to>
          <xdr:col>4</xdr:col>
          <xdr:colOff>457200</xdr:colOff>
          <xdr:row>149</xdr:row>
          <xdr:rowOff>9525</xdr:rowOff>
        </xdr:to>
        <xdr:sp macro="" textlink="">
          <xdr:nvSpPr>
            <xdr:cNvPr id="6297" name="Check Box 153" hidden="1">
              <a:extLst>
                <a:ext uri="{63B3BB69-23CF-44E3-9099-C40C66FF867C}">
                  <a14:compatExt spid="_x0000_s6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147</xdr:row>
          <xdr:rowOff>171450</xdr:rowOff>
        </xdr:from>
        <xdr:to>
          <xdr:col>5</xdr:col>
          <xdr:colOff>457200</xdr:colOff>
          <xdr:row>149</xdr:row>
          <xdr:rowOff>9525</xdr:rowOff>
        </xdr:to>
        <xdr:sp macro="" textlink="">
          <xdr:nvSpPr>
            <xdr:cNvPr id="6298" name="Check Box 154" hidden="1">
              <a:extLst>
                <a:ext uri="{63B3BB69-23CF-44E3-9099-C40C66FF867C}">
                  <a14:compatExt spid="_x0000_s6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148</xdr:row>
          <xdr:rowOff>171450</xdr:rowOff>
        </xdr:from>
        <xdr:to>
          <xdr:col>2</xdr:col>
          <xdr:colOff>457200</xdr:colOff>
          <xdr:row>150</xdr:row>
          <xdr:rowOff>9525</xdr:rowOff>
        </xdr:to>
        <xdr:sp macro="" textlink="">
          <xdr:nvSpPr>
            <xdr:cNvPr id="6299" name="Check Box 155" hidden="1">
              <a:extLst>
                <a:ext uri="{63B3BB69-23CF-44E3-9099-C40C66FF867C}">
                  <a14:compatExt spid="_x0000_s6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148</xdr:row>
          <xdr:rowOff>171450</xdr:rowOff>
        </xdr:from>
        <xdr:to>
          <xdr:col>3</xdr:col>
          <xdr:colOff>457200</xdr:colOff>
          <xdr:row>150</xdr:row>
          <xdr:rowOff>9525</xdr:rowOff>
        </xdr:to>
        <xdr:sp macro="" textlink="">
          <xdr:nvSpPr>
            <xdr:cNvPr id="6300" name="Check Box 156" hidden="1">
              <a:extLst>
                <a:ext uri="{63B3BB69-23CF-44E3-9099-C40C66FF867C}">
                  <a14:compatExt spid="_x0000_s6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148</xdr:row>
          <xdr:rowOff>171450</xdr:rowOff>
        </xdr:from>
        <xdr:to>
          <xdr:col>4</xdr:col>
          <xdr:colOff>457200</xdr:colOff>
          <xdr:row>150</xdr:row>
          <xdr:rowOff>9525</xdr:rowOff>
        </xdr:to>
        <xdr:sp macro="" textlink="">
          <xdr:nvSpPr>
            <xdr:cNvPr id="6301" name="Check Box 157" hidden="1">
              <a:extLst>
                <a:ext uri="{63B3BB69-23CF-44E3-9099-C40C66FF867C}">
                  <a14:compatExt spid="_x0000_s6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148</xdr:row>
          <xdr:rowOff>171450</xdr:rowOff>
        </xdr:from>
        <xdr:to>
          <xdr:col>5</xdr:col>
          <xdr:colOff>457200</xdr:colOff>
          <xdr:row>150</xdr:row>
          <xdr:rowOff>9525</xdr:rowOff>
        </xdr:to>
        <xdr:sp macro="" textlink="">
          <xdr:nvSpPr>
            <xdr:cNvPr id="6302" name="Check Box 158" hidden="1">
              <a:extLst>
                <a:ext uri="{63B3BB69-23CF-44E3-9099-C40C66FF867C}">
                  <a14:compatExt spid="_x0000_s6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149</xdr:row>
          <xdr:rowOff>171450</xdr:rowOff>
        </xdr:from>
        <xdr:to>
          <xdr:col>2</xdr:col>
          <xdr:colOff>457200</xdr:colOff>
          <xdr:row>151</xdr:row>
          <xdr:rowOff>9525</xdr:rowOff>
        </xdr:to>
        <xdr:sp macro="" textlink="">
          <xdr:nvSpPr>
            <xdr:cNvPr id="6303" name="Check Box 159" hidden="1">
              <a:extLst>
                <a:ext uri="{63B3BB69-23CF-44E3-9099-C40C66FF867C}">
                  <a14:compatExt spid="_x0000_s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149</xdr:row>
          <xdr:rowOff>171450</xdr:rowOff>
        </xdr:from>
        <xdr:to>
          <xdr:col>3</xdr:col>
          <xdr:colOff>457200</xdr:colOff>
          <xdr:row>151</xdr:row>
          <xdr:rowOff>9525</xdr:rowOff>
        </xdr:to>
        <xdr:sp macro="" textlink="">
          <xdr:nvSpPr>
            <xdr:cNvPr id="6304" name="Check Box 160" hidden="1">
              <a:extLst>
                <a:ext uri="{63B3BB69-23CF-44E3-9099-C40C66FF867C}">
                  <a14:compatExt spid="_x0000_s6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149</xdr:row>
          <xdr:rowOff>171450</xdr:rowOff>
        </xdr:from>
        <xdr:to>
          <xdr:col>4</xdr:col>
          <xdr:colOff>457200</xdr:colOff>
          <xdr:row>151</xdr:row>
          <xdr:rowOff>9525</xdr:rowOff>
        </xdr:to>
        <xdr:sp macro="" textlink="">
          <xdr:nvSpPr>
            <xdr:cNvPr id="6305" name="Check Box 161" hidden="1">
              <a:extLst>
                <a:ext uri="{63B3BB69-23CF-44E3-9099-C40C66FF867C}">
                  <a14:compatExt spid="_x0000_s6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149</xdr:row>
          <xdr:rowOff>171450</xdr:rowOff>
        </xdr:from>
        <xdr:to>
          <xdr:col>5</xdr:col>
          <xdr:colOff>457200</xdr:colOff>
          <xdr:row>151</xdr:row>
          <xdr:rowOff>9525</xdr:rowOff>
        </xdr:to>
        <xdr:sp macro="" textlink="">
          <xdr:nvSpPr>
            <xdr:cNvPr id="6306" name="Check Box 162" hidden="1">
              <a:extLst>
                <a:ext uri="{63B3BB69-23CF-44E3-9099-C40C66FF867C}">
                  <a14:compatExt spid="_x0000_s6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150</xdr:row>
          <xdr:rowOff>171450</xdr:rowOff>
        </xdr:from>
        <xdr:to>
          <xdr:col>2</xdr:col>
          <xdr:colOff>457200</xdr:colOff>
          <xdr:row>152</xdr:row>
          <xdr:rowOff>9525</xdr:rowOff>
        </xdr:to>
        <xdr:sp macro="" textlink="">
          <xdr:nvSpPr>
            <xdr:cNvPr id="6307" name="Check Box 163" hidden="1">
              <a:extLst>
                <a:ext uri="{63B3BB69-23CF-44E3-9099-C40C66FF867C}">
                  <a14:compatExt spid="_x0000_s6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150</xdr:row>
          <xdr:rowOff>171450</xdr:rowOff>
        </xdr:from>
        <xdr:to>
          <xdr:col>3</xdr:col>
          <xdr:colOff>457200</xdr:colOff>
          <xdr:row>152</xdr:row>
          <xdr:rowOff>9525</xdr:rowOff>
        </xdr:to>
        <xdr:sp macro="" textlink="">
          <xdr:nvSpPr>
            <xdr:cNvPr id="6308" name="Check Box 164" hidden="1">
              <a:extLst>
                <a:ext uri="{63B3BB69-23CF-44E3-9099-C40C66FF867C}">
                  <a14:compatExt spid="_x0000_s6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150</xdr:row>
          <xdr:rowOff>171450</xdr:rowOff>
        </xdr:from>
        <xdr:to>
          <xdr:col>4</xdr:col>
          <xdr:colOff>457200</xdr:colOff>
          <xdr:row>152</xdr:row>
          <xdr:rowOff>9525</xdr:rowOff>
        </xdr:to>
        <xdr:sp macro="" textlink="">
          <xdr:nvSpPr>
            <xdr:cNvPr id="6309" name="Check Box 165" hidden="1">
              <a:extLst>
                <a:ext uri="{63B3BB69-23CF-44E3-9099-C40C66FF867C}">
                  <a14:compatExt spid="_x0000_s6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150</xdr:row>
          <xdr:rowOff>171450</xdr:rowOff>
        </xdr:from>
        <xdr:to>
          <xdr:col>5</xdr:col>
          <xdr:colOff>457200</xdr:colOff>
          <xdr:row>152</xdr:row>
          <xdr:rowOff>9525</xdr:rowOff>
        </xdr:to>
        <xdr:sp macro="" textlink="">
          <xdr:nvSpPr>
            <xdr:cNvPr id="6310" name="Check Box 166" hidden="1">
              <a:extLst>
                <a:ext uri="{63B3BB69-23CF-44E3-9099-C40C66FF867C}">
                  <a14:compatExt spid="_x0000_s6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146</xdr:row>
          <xdr:rowOff>180975</xdr:rowOff>
        </xdr:from>
        <xdr:to>
          <xdr:col>2</xdr:col>
          <xdr:colOff>457200</xdr:colOff>
          <xdr:row>148</xdr:row>
          <xdr:rowOff>19050</xdr:rowOff>
        </xdr:to>
        <xdr:sp macro="" textlink="">
          <xdr:nvSpPr>
            <xdr:cNvPr id="6311" name="Check Box 167" hidden="1">
              <a:extLst>
                <a:ext uri="{63B3BB69-23CF-44E3-9099-C40C66FF867C}">
                  <a14:compatExt spid="_x0000_s6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146</xdr:row>
          <xdr:rowOff>180975</xdr:rowOff>
        </xdr:from>
        <xdr:to>
          <xdr:col>3</xdr:col>
          <xdr:colOff>457200</xdr:colOff>
          <xdr:row>148</xdr:row>
          <xdr:rowOff>19050</xdr:rowOff>
        </xdr:to>
        <xdr:sp macro="" textlink="">
          <xdr:nvSpPr>
            <xdr:cNvPr id="6312" name="Check Box 168" hidden="1">
              <a:extLst>
                <a:ext uri="{63B3BB69-23CF-44E3-9099-C40C66FF867C}">
                  <a14:compatExt spid="_x0000_s6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146</xdr:row>
          <xdr:rowOff>180975</xdr:rowOff>
        </xdr:from>
        <xdr:to>
          <xdr:col>4</xdr:col>
          <xdr:colOff>457200</xdr:colOff>
          <xdr:row>148</xdr:row>
          <xdr:rowOff>19050</xdr:rowOff>
        </xdr:to>
        <xdr:sp macro="" textlink="">
          <xdr:nvSpPr>
            <xdr:cNvPr id="6313" name="Check Box 169" hidden="1">
              <a:extLst>
                <a:ext uri="{63B3BB69-23CF-44E3-9099-C40C66FF867C}">
                  <a14:compatExt spid="_x0000_s6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146</xdr:row>
          <xdr:rowOff>180975</xdr:rowOff>
        </xdr:from>
        <xdr:to>
          <xdr:col>5</xdr:col>
          <xdr:colOff>457200</xdr:colOff>
          <xdr:row>148</xdr:row>
          <xdr:rowOff>19050</xdr:rowOff>
        </xdr:to>
        <xdr:sp macro="" textlink="">
          <xdr:nvSpPr>
            <xdr:cNvPr id="6314" name="Check Box 170" hidden="1">
              <a:extLst>
                <a:ext uri="{63B3BB69-23CF-44E3-9099-C40C66FF867C}">
                  <a14:compatExt spid="_x0000_s6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28575</xdr:rowOff>
        </xdr:from>
        <xdr:to>
          <xdr:col>1</xdr:col>
          <xdr:colOff>361950</xdr:colOff>
          <xdr:row>17</xdr:row>
          <xdr:rowOff>247650</xdr:rowOff>
        </xdr:to>
        <xdr:sp macro="" textlink="">
          <xdr:nvSpPr>
            <xdr:cNvPr id="6315" name="Check Box 171" hidden="1">
              <a:extLst>
                <a:ext uri="{63B3BB69-23CF-44E3-9099-C40C66FF867C}">
                  <a14:compatExt spid="_x0000_s6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28575</xdr:rowOff>
        </xdr:from>
        <xdr:to>
          <xdr:col>1</xdr:col>
          <xdr:colOff>361950</xdr:colOff>
          <xdr:row>18</xdr:row>
          <xdr:rowOff>247650</xdr:rowOff>
        </xdr:to>
        <xdr:sp macro="" textlink="">
          <xdr:nvSpPr>
            <xdr:cNvPr id="6316" name="Check Box 172" hidden="1">
              <a:extLst>
                <a:ext uri="{63B3BB69-23CF-44E3-9099-C40C66FF867C}">
                  <a14:compatExt spid="_x0000_s6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28575</xdr:rowOff>
        </xdr:from>
        <xdr:to>
          <xdr:col>1</xdr:col>
          <xdr:colOff>361950</xdr:colOff>
          <xdr:row>19</xdr:row>
          <xdr:rowOff>247650</xdr:rowOff>
        </xdr:to>
        <xdr:sp macro="" textlink="">
          <xdr:nvSpPr>
            <xdr:cNvPr id="6317" name="Check Box 173" hidden="1">
              <a:extLst>
                <a:ext uri="{63B3BB69-23CF-44E3-9099-C40C66FF867C}">
                  <a14:compatExt spid="_x0000_s6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58</xdr:row>
          <xdr:rowOff>171450</xdr:rowOff>
        </xdr:from>
        <xdr:to>
          <xdr:col>2</xdr:col>
          <xdr:colOff>457200</xdr:colOff>
          <xdr:row>60</xdr:row>
          <xdr:rowOff>9525</xdr:rowOff>
        </xdr:to>
        <xdr:sp macro="" textlink="">
          <xdr:nvSpPr>
            <xdr:cNvPr id="6318" name="Check Box 174" hidden="1">
              <a:extLst>
                <a:ext uri="{63B3BB69-23CF-44E3-9099-C40C66FF867C}">
                  <a14:compatExt spid="_x0000_s6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58</xdr:row>
          <xdr:rowOff>171450</xdr:rowOff>
        </xdr:from>
        <xdr:to>
          <xdr:col>3</xdr:col>
          <xdr:colOff>457200</xdr:colOff>
          <xdr:row>60</xdr:row>
          <xdr:rowOff>9525</xdr:rowOff>
        </xdr:to>
        <xdr:sp macro="" textlink="">
          <xdr:nvSpPr>
            <xdr:cNvPr id="6319" name="Check Box 175" hidden="1">
              <a:extLst>
                <a:ext uri="{63B3BB69-23CF-44E3-9099-C40C66FF867C}">
                  <a14:compatExt spid="_x0000_s6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58</xdr:row>
          <xdr:rowOff>171450</xdr:rowOff>
        </xdr:from>
        <xdr:to>
          <xdr:col>4</xdr:col>
          <xdr:colOff>457200</xdr:colOff>
          <xdr:row>60</xdr:row>
          <xdr:rowOff>9525</xdr:rowOff>
        </xdr:to>
        <xdr:sp macro="" textlink="">
          <xdr:nvSpPr>
            <xdr:cNvPr id="6320" name="Check Box 176" hidden="1">
              <a:extLst>
                <a:ext uri="{63B3BB69-23CF-44E3-9099-C40C66FF867C}">
                  <a14:compatExt spid="_x0000_s6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58</xdr:row>
          <xdr:rowOff>171450</xdr:rowOff>
        </xdr:from>
        <xdr:to>
          <xdr:col>5</xdr:col>
          <xdr:colOff>457200</xdr:colOff>
          <xdr:row>60</xdr:row>
          <xdr:rowOff>9525</xdr:rowOff>
        </xdr:to>
        <xdr:sp macro="" textlink="">
          <xdr:nvSpPr>
            <xdr:cNvPr id="6321" name="Check Box 177" hidden="1">
              <a:extLst>
                <a:ext uri="{63B3BB69-23CF-44E3-9099-C40C66FF867C}">
                  <a14:compatExt spid="_x0000_s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109</xdr:row>
          <xdr:rowOff>171450</xdr:rowOff>
        </xdr:from>
        <xdr:to>
          <xdr:col>2</xdr:col>
          <xdr:colOff>457200</xdr:colOff>
          <xdr:row>111</xdr:row>
          <xdr:rowOff>9525</xdr:rowOff>
        </xdr:to>
        <xdr:sp macro="" textlink="">
          <xdr:nvSpPr>
            <xdr:cNvPr id="6322" name="Check Box 178" hidden="1">
              <a:extLst>
                <a:ext uri="{63B3BB69-23CF-44E3-9099-C40C66FF867C}">
                  <a14:compatExt spid="_x0000_s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109</xdr:row>
          <xdr:rowOff>171450</xdr:rowOff>
        </xdr:from>
        <xdr:to>
          <xdr:col>3</xdr:col>
          <xdr:colOff>457200</xdr:colOff>
          <xdr:row>111</xdr:row>
          <xdr:rowOff>9525</xdr:rowOff>
        </xdr:to>
        <xdr:sp macro="" textlink="">
          <xdr:nvSpPr>
            <xdr:cNvPr id="6323" name="Check Box 179" hidden="1">
              <a:extLst>
                <a:ext uri="{63B3BB69-23CF-44E3-9099-C40C66FF867C}">
                  <a14:compatExt spid="_x0000_s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109</xdr:row>
          <xdr:rowOff>171450</xdr:rowOff>
        </xdr:from>
        <xdr:to>
          <xdr:col>4</xdr:col>
          <xdr:colOff>457200</xdr:colOff>
          <xdr:row>111</xdr:row>
          <xdr:rowOff>9525</xdr:rowOff>
        </xdr:to>
        <xdr:sp macro="" textlink="">
          <xdr:nvSpPr>
            <xdr:cNvPr id="6324" name="Check Box 180" hidden="1">
              <a:extLst>
                <a:ext uri="{63B3BB69-23CF-44E3-9099-C40C66FF867C}">
                  <a14:compatExt spid="_x0000_s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109</xdr:row>
          <xdr:rowOff>171450</xdr:rowOff>
        </xdr:from>
        <xdr:to>
          <xdr:col>5</xdr:col>
          <xdr:colOff>457200</xdr:colOff>
          <xdr:row>111</xdr:row>
          <xdr:rowOff>9525</xdr:rowOff>
        </xdr:to>
        <xdr:sp macro="" textlink="">
          <xdr:nvSpPr>
            <xdr:cNvPr id="6325" name="Check Box 181" hidden="1">
              <a:extLst>
                <a:ext uri="{63B3BB69-23CF-44E3-9099-C40C66FF867C}">
                  <a14:compatExt spid="_x0000_s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110</xdr:row>
          <xdr:rowOff>171450</xdr:rowOff>
        </xdr:from>
        <xdr:to>
          <xdr:col>2</xdr:col>
          <xdr:colOff>457200</xdr:colOff>
          <xdr:row>112</xdr:row>
          <xdr:rowOff>9525</xdr:rowOff>
        </xdr:to>
        <xdr:sp macro="" textlink="">
          <xdr:nvSpPr>
            <xdr:cNvPr id="6326" name="Check Box 182" hidden="1">
              <a:extLst>
                <a:ext uri="{63B3BB69-23CF-44E3-9099-C40C66FF867C}">
                  <a14:compatExt spid="_x0000_s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110</xdr:row>
          <xdr:rowOff>171450</xdr:rowOff>
        </xdr:from>
        <xdr:to>
          <xdr:col>3</xdr:col>
          <xdr:colOff>457200</xdr:colOff>
          <xdr:row>112</xdr:row>
          <xdr:rowOff>9525</xdr:rowOff>
        </xdr:to>
        <xdr:sp macro="" textlink="">
          <xdr:nvSpPr>
            <xdr:cNvPr id="6327" name="Check Box 183" hidden="1">
              <a:extLst>
                <a:ext uri="{63B3BB69-23CF-44E3-9099-C40C66FF867C}">
                  <a14:compatExt spid="_x0000_s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110</xdr:row>
          <xdr:rowOff>171450</xdr:rowOff>
        </xdr:from>
        <xdr:to>
          <xdr:col>4</xdr:col>
          <xdr:colOff>457200</xdr:colOff>
          <xdr:row>112</xdr:row>
          <xdr:rowOff>9525</xdr:rowOff>
        </xdr:to>
        <xdr:sp macro="" textlink="">
          <xdr:nvSpPr>
            <xdr:cNvPr id="6328" name="Check Box 184" hidden="1">
              <a:extLst>
                <a:ext uri="{63B3BB69-23CF-44E3-9099-C40C66FF867C}">
                  <a14:compatExt spid="_x0000_s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110</xdr:row>
          <xdr:rowOff>171450</xdr:rowOff>
        </xdr:from>
        <xdr:to>
          <xdr:col>5</xdr:col>
          <xdr:colOff>457200</xdr:colOff>
          <xdr:row>112</xdr:row>
          <xdr:rowOff>9525</xdr:rowOff>
        </xdr:to>
        <xdr:sp macro="" textlink="">
          <xdr:nvSpPr>
            <xdr:cNvPr id="6329" name="Check Box 185" hidden="1">
              <a:extLst>
                <a:ext uri="{63B3BB69-23CF-44E3-9099-C40C66FF867C}">
                  <a14:compatExt spid="_x0000_s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111</xdr:row>
          <xdr:rowOff>171450</xdr:rowOff>
        </xdr:from>
        <xdr:to>
          <xdr:col>2</xdr:col>
          <xdr:colOff>457200</xdr:colOff>
          <xdr:row>113</xdr:row>
          <xdr:rowOff>9525</xdr:rowOff>
        </xdr:to>
        <xdr:sp macro="" textlink="">
          <xdr:nvSpPr>
            <xdr:cNvPr id="6330" name="Check Box 186" hidden="1">
              <a:extLst>
                <a:ext uri="{63B3BB69-23CF-44E3-9099-C40C66FF867C}">
                  <a14:compatExt spid="_x0000_s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111</xdr:row>
          <xdr:rowOff>171450</xdr:rowOff>
        </xdr:from>
        <xdr:to>
          <xdr:col>3</xdr:col>
          <xdr:colOff>457200</xdr:colOff>
          <xdr:row>113</xdr:row>
          <xdr:rowOff>9525</xdr:rowOff>
        </xdr:to>
        <xdr:sp macro="" textlink="">
          <xdr:nvSpPr>
            <xdr:cNvPr id="6331" name="Check Box 187" hidden="1">
              <a:extLst>
                <a:ext uri="{63B3BB69-23CF-44E3-9099-C40C66FF867C}">
                  <a14:compatExt spid="_x0000_s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111</xdr:row>
          <xdr:rowOff>171450</xdr:rowOff>
        </xdr:from>
        <xdr:to>
          <xdr:col>4</xdr:col>
          <xdr:colOff>457200</xdr:colOff>
          <xdr:row>113</xdr:row>
          <xdr:rowOff>9525</xdr:rowOff>
        </xdr:to>
        <xdr:sp macro="" textlink="">
          <xdr:nvSpPr>
            <xdr:cNvPr id="6332" name="Check Box 188" hidden="1">
              <a:extLst>
                <a:ext uri="{63B3BB69-23CF-44E3-9099-C40C66FF867C}">
                  <a14:compatExt spid="_x0000_s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111</xdr:row>
          <xdr:rowOff>171450</xdr:rowOff>
        </xdr:from>
        <xdr:to>
          <xdr:col>5</xdr:col>
          <xdr:colOff>457200</xdr:colOff>
          <xdr:row>113</xdr:row>
          <xdr:rowOff>9525</xdr:rowOff>
        </xdr:to>
        <xdr:sp macro="" textlink="">
          <xdr:nvSpPr>
            <xdr:cNvPr id="6333" name="Check Box 189" hidden="1">
              <a:extLst>
                <a:ext uri="{63B3BB69-23CF-44E3-9099-C40C66FF867C}">
                  <a14:compatExt spid="_x0000_s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112</xdr:row>
          <xdr:rowOff>171450</xdr:rowOff>
        </xdr:from>
        <xdr:to>
          <xdr:col>2</xdr:col>
          <xdr:colOff>457200</xdr:colOff>
          <xdr:row>114</xdr:row>
          <xdr:rowOff>9525</xdr:rowOff>
        </xdr:to>
        <xdr:sp macro="" textlink="">
          <xdr:nvSpPr>
            <xdr:cNvPr id="6334" name="Check Box 190" hidden="1">
              <a:extLst>
                <a:ext uri="{63B3BB69-23CF-44E3-9099-C40C66FF867C}">
                  <a14:compatExt spid="_x0000_s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112</xdr:row>
          <xdr:rowOff>171450</xdr:rowOff>
        </xdr:from>
        <xdr:to>
          <xdr:col>3</xdr:col>
          <xdr:colOff>457200</xdr:colOff>
          <xdr:row>114</xdr:row>
          <xdr:rowOff>9525</xdr:rowOff>
        </xdr:to>
        <xdr:sp macro="" textlink="">
          <xdr:nvSpPr>
            <xdr:cNvPr id="6335" name="Check Box 191" hidden="1">
              <a:extLst>
                <a:ext uri="{63B3BB69-23CF-44E3-9099-C40C66FF867C}">
                  <a14:compatExt spid="_x0000_s6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112</xdr:row>
          <xdr:rowOff>171450</xdr:rowOff>
        </xdr:from>
        <xdr:to>
          <xdr:col>4</xdr:col>
          <xdr:colOff>457200</xdr:colOff>
          <xdr:row>114</xdr:row>
          <xdr:rowOff>9525</xdr:rowOff>
        </xdr:to>
        <xdr:sp macro="" textlink="">
          <xdr:nvSpPr>
            <xdr:cNvPr id="6336" name="Check Box 192" hidden="1">
              <a:extLst>
                <a:ext uri="{63B3BB69-23CF-44E3-9099-C40C66FF867C}">
                  <a14:compatExt spid="_x0000_s6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112</xdr:row>
          <xdr:rowOff>171450</xdr:rowOff>
        </xdr:from>
        <xdr:to>
          <xdr:col>5</xdr:col>
          <xdr:colOff>457200</xdr:colOff>
          <xdr:row>114</xdr:row>
          <xdr:rowOff>9525</xdr:rowOff>
        </xdr:to>
        <xdr:sp macro="" textlink="">
          <xdr:nvSpPr>
            <xdr:cNvPr id="6337" name="Check Box 193" hidden="1">
              <a:extLst>
                <a:ext uri="{63B3BB69-23CF-44E3-9099-C40C66FF867C}">
                  <a14:compatExt spid="_x0000_s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113</xdr:row>
          <xdr:rowOff>171450</xdr:rowOff>
        </xdr:from>
        <xdr:to>
          <xdr:col>2</xdr:col>
          <xdr:colOff>457200</xdr:colOff>
          <xdr:row>115</xdr:row>
          <xdr:rowOff>9525</xdr:rowOff>
        </xdr:to>
        <xdr:sp macro="" textlink="">
          <xdr:nvSpPr>
            <xdr:cNvPr id="6338" name="Check Box 194" hidden="1">
              <a:extLst>
                <a:ext uri="{63B3BB69-23CF-44E3-9099-C40C66FF867C}">
                  <a14:compatExt spid="_x0000_s6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113</xdr:row>
          <xdr:rowOff>171450</xdr:rowOff>
        </xdr:from>
        <xdr:to>
          <xdr:col>3</xdr:col>
          <xdr:colOff>457200</xdr:colOff>
          <xdr:row>115</xdr:row>
          <xdr:rowOff>9525</xdr:rowOff>
        </xdr:to>
        <xdr:sp macro="" textlink="">
          <xdr:nvSpPr>
            <xdr:cNvPr id="6339" name="Check Box 195" hidden="1">
              <a:extLst>
                <a:ext uri="{63B3BB69-23CF-44E3-9099-C40C66FF867C}">
                  <a14:compatExt spid="_x0000_s6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113</xdr:row>
          <xdr:rowOff>171450</xdr:rowOff>
        </xdr:from>
        <xdr:to>
          <xdr:col>4</xdr:col>
          <xdr:colOff>457200</xdr:colOff>
          <xdr:row>115</xdr:row>
          <xdr:rowOff>9525</xdr:rowOff>
        </xdr:to>
        <xdr:sp macro="" textlink="">
          <xdr:nvSpPr>
            <xdr:cNvPr id="6340" name="Check Box 196" hidden="1">
              <a:extLst>
                <a:ext uri="{63B3BB69-23CF-44E3-9099-C40C66FF867C}">
                  <a14:compatExt spid="_x0000_s6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113</xdr:row>
          <xdr:rowOff>171450</xdr:rowOff>
        </xdr:from>
        <xdr:to>
          <xdr:col>5</xdr:col>
          <xdr:colOff>457200</xdr:colOff>
          <xdr:row>115</xdr:row>
          <xdr:rowOff>9525</xdr:rowOff>
        </xdr:to>
        <xdr:sp macro="" textlink="">
          <xdr:nvSpPr>
            <xdr:cNvPr id="6341" name="Check Box 197" hidden="1">
              <a:extLst>
                <a:ext uri="{63B3BB69-23CF-44E3-9099-C40C66FF867C}">
                  <a14:compatExt spid="_x0000_s6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105</xdr:row>
          <xdr:rowOff>171450</xdr:rowOff>
        </xdr:from>
        <xdr:to>
          <xdr:col>2</xdr:col>
          <xdr:colOff>457200</xdr:colOff>
          <xdr:row>107</xdr:row>
          <xdr:rowOff>9525</xdr:rowOff>
        </xdr:to>
        <xdr:sp macro="" textlink="">
          <xdr:nvSpPr>
            <xdr:cNvPr id="6342" name="Check Box 198" hidden="1">
              <a:extLst>
                <a:ext uri="{63B3BB69-23CF-44E3-9099-C40C66FF867C}">
                  <a14:compatExt spid="_x0000_s6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105</xdr:row>
          <xdr:rowOff>171450</xdr:rowOff>
        </xdr:from>
        <xdr:to>
          <xdr:col>3</xdr:col>
          <xdr:colOff>457200</xdr:colOff>
          <xdr:row>107</xdr:row>
          <xdr:rowOff>9525</xdr:rowOff>
        </xdr:to>
        <xdr:sp macro="" textlink="">
          <xdr:nvSpPr>
            <xdr:cNvPr id="6343" name="Check Box 199" hidden="1">
              <a:extLst>
                <a:ext uri="{63B3BB69-23CF-44E3-9099-C40C66FF867C}">
                  <a14:compatExt spid="_x0000_s6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105</xdr:row>
          <xdr:rowOff>171450</xdr:rowOff>
        </xdr:from>
        <xdr:to>
          <xdr:col>4</xdr:col>
          <xdr:colOff>457200</xdr:colOff>
          <xdr:row>107</xdr:row>
          <xdr:rowOff>9525</xdr:rowOff>
        </xdr:to>
        <xdr:sp macro="" textlink="">
          <xdr:nvSpPr>
            <xdr:cNvPr id="6344" name="Check Box 200" hidden="1">
              <a:extLst>
                <a:ext uri="{63B3BB69-23CF-44E3-9099-C40C66FF867C}">
                  <a14:compatExt spid="_x0000_s6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105</xdr:row>
          <xdr:rowOff>171450</xdr:rowOff>
        </xdr:from>
        <xdr:to>
          <xdr:col>5</xdr:col>
          <xdr:colOff>457200</xdr:colOff>
          <xdr:row>107</xdr:row>
          <xdr:rowOff>9525</xdr:rowOff>
        </xdr:to>
        <xdr:sp macro="" textlink="">
          <xdr:nvSpPr>
            <xdr:cNvPr id="6345" name="Check Box 201" hidden="1">
              <a:extLst>
                <a:ext uri="{63B3BB69-23CF-44E3-9099-C40C66FF867C}">
                  <a14:compatExt spid="_x0000_s6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129</xdr:row>
          <xdr:rowOff>171450</xdr:rowOff>
        </xdr:from>
        <xdr:to>
          <xdr:col>2</xdr:col>
          <xdr:colOff>457200</xdr:colOff>
          <xdr:row>131</xdr:row>
          <xdr:rowOff>9525</xdr:rowOff>
        </xdr:to>
        <xdr:sp macro="" textlink="">
          <xdr:nvSpPr>
            <xdr:cNvPr id="6346" name="Check Box 202" hidden="1">
              <a:extLst>
                <a:ext uri="{63B3BB69-23CF-44E3-9099-C40C66FF867C}">
                  <a14:compatExt spid="_x0000_s6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129</xdr:row>
          <xdr:rowOff>171450</xdr:rowOff>
        </xdr:from>
        <xdr:to>
          <xdr:col>3</xdr:col>
          <xdr:colOff>457200</xdr:colOff>
          <xdr:row>131</xdr:row>
          <xdr:rowOff>9525</xdr:rowOff>
        </xdr:to>
        <xdr:sp macro="" textlink="">
          <xdr:nvSpPr>
            <xdr:cNvPr id="6347" name="Check Box 203" hidden="1">
              <a:extLst>
                <a:ext uri="{63B3BB69-23CF-44E3-9099-C40C66FF867C}">
                  <a14:compatExt spid="_x0000_s6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129</xdr:row>
          <xdr:rowOff>171450</xdr:rowOff>
        </xdr:from>
        <xdr:to>
          <xdr:col>4</xdr:col>
          <xdr:colOff>457200</xdr:colOff>
          <xdr:row>131</xdr:row>
          <xdr:rowOff>9525</xdr:rowOff>
        </xdr:to>
        <xdr:sp macro="" textlink="">
          <xdr:nvSpPr>
            <xdr:cNvPr id="6348" name="Check Box 204" hidden="1">
              <a:extLst>
                <a:ext uri="{63B3BB69-23CF-44E3-9099-C40C66FF867C}">
                  <a14:compatExt spid="_x0000_s6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129</xdr:row>
          <xdr:rowOff>171450</xdr:rowOff>
        </xdr:from>
        <xdr:to>
          <xdr:col>5</xdr:col>
          <xdr:colOff>457200</xdr:colOff>
          <xdr:row>131</xdr:row>
          <xdr:rowOff>9525</xdr:rowOff>
        </xdr:to>
        <xdr:sp macro="" textlink="">
          <xdr:nvSpPr>
            <xdr:cNvPr id="6349" name="Check Box 205" hidden="1">
              <a:extLst>
                <a:ext uri="{63B3BB69-23CF-44E3-9099-C40C66FF867C}">
                  <a14:compatExt spid="_x0000_s6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130</xdr:row>
          <xdr:rowOff>171450</xdr:rowOff>
        </xdr:from>
        <xdr:to>
          <xdr:col>2</xdr:col>
          <xdr:colOff>457200</xdr:colOff>
          <xdr:row>132</xdr:row>
          <xdr:rowOff>9525</xdr:rowOff>
        </xdr:to>
        <xdr:sp macro="" textlink="">
          <xdr:nvSpPr>
            <xdr:cNvPr id="6350" name="Check Box 206" hidden="1">
              <a:extLst>
                <a:ext uri="{63B3BB69-23CF-44E3-9099-C40C66FF867C}">
                  <a14:compatExt spid="_x0000_s6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130</xdr:row>
          <xdr:rowOff>171450</xdr:rowOff>
        </xdr:from>
        <xdr:to>
          <xdr:col>3</xdr:col>
          <xdr:colOff>457200</xdr:colOff>
          <xdr:row>132</xdr:row>
          <xdr:rowOff>9525</xdr:rowOff>
        </xdr:to>
        <xdr:sp macro="" textlink="">
          <xdr:nvSpPr>
            <xdr:cNvPr id="6351" name="Check Box 207" hidden="1">
              <a:extLst>
                <a:ext uri="{63B3BB69-23CF-44E3-9099-C40C66FF867C}">
                  <a14:compatExt spid="_x0000_s6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130</xdr:row>
          <xdr:rowOff>171450</xdr:rowOff>
        </xdr:from>
        <xdr:to>
          <xdr:col>4</xdr:col>
          <xdr:colOff>457200</xdr:colOff>
          <xdr:row>132</xdr:row>
          <xdr:rowOff>9525</xdr:rowOff>
        </xdr:to>
        <xdr:sp macro="" textlink="">
          <xdr:nvSpPr>
            <xdr:cNvPr id="6352" name="Check Box 208" hidden="1">
              <a:extLst>
                <a:ext uri="{63B3BB69-23CF-44E3-9099-C40C66FF867C}">
                  <a14:compatExt spid="_x0000_s6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130</xdr:row>
          <xdr:rowOff>171450</xdr:rowOff>
        </xdr:from>
        <xdr:to>
          <xdr:col>5</xdr:col>
          <xdr:colOff>457200</xdr:colOff>
          <xdr:row>132</xdr:row>
          <xdr:rowOff>9525</xdr:rowOff>
        </xdr:to>
        <xdr:sp macro="" textlink="">
          <xdr:nvSpPr>
            <xdr:cNvPr id="6353" name="Check Box 209" hidden="1">
              <a:extLst>
                <a:ext uri="{63B3BB69-23CF-44E3-9099-C40C66FF867C}">
                  <a14:compatExt spid="_x0000_s6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133</xdr:row>
          <xdr:rowOff>171450</xdr:rowOff>
        </xdr:from>
        <xdr:to>
          <xdr:col>2</xdr:col>
          <xdr:colOff>457200</xdr:colOff>
          <xdr:row>135</xdr:row>
          <xdr:rowOff>9525</xdr:rowOff>
        </xdr:to>
        <xdr:sp macro="" textlink="">
          <xdr:nvSpPr>
            <xdr:cNvPr id="6354" name="Check Box 210" hidden="1">
              <a:extLst>
                <a:ext uri="{63B3BB69-23CF-44E3-9099-C40C66FF867C}">
                  <a14:compatExt spid="_x0000_s6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133</xdr:row>
          <xdr:rowOff>171450</xdr:rowOff>
        </xdr:from>
        <xdr:to>
          <xdr:col>3</xdr:col>
          <xdr:colOff>457200</xdr:colOff>
          <xdr:row>135</xdr:row>
          <xdr:rowOff>9525</xdr:rowOff>
        </xdr:to>
        <xdr:sp macro="" textlink="">
          <xdr:nvSpPr>
            <xdr:cNvPr id="6355" name="Check Box 211" hidden="1">
              <a:extLst>
                <a:ext uri="{63B3BB69-23CF-44E3-9099-C40C66FF867C}">
                  <a14:compatExt spid="_x0000_s6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133</xdr:row>
          <xdr:rowOff>171450</xdr:rowOff>
        </xdr:from>
        <xdr:to>
          <xdr:col>4</xdr:col>
          <xdr:colOff>457200</xdr:colOff>
          <xdr:row>135</xdr:row>
          <xdr:rowOff>9525</xdr:rowOff>
        </xdr:to>
        <xdr:sp macro="" textlink="">
          <xdr:nvSpPr>
            <xdr:cNvPr id="6356" name="Check Box 212" hidden="1">
              <a:extLst>
                <a:ext uri="{63B3BB69-23CF-44E3-9099-C40C66FF867C}">
                  <a14:compatExt spid="_x0000_s6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133</xdr:row>
          <xdr:rowOff>171450</xdr:rowOff>
        </xdr:from>
        <xdr:to>
          <xdr:col>5</xdr:col>
          <xdr:colOff>457200</xdr:colOff>
          <xdr:row>135</xdr:row>
          <xdr:rowOff>9525</xdr:rowOff>
        </xdr:to>
        <xdr:sp macro="" textlink="">
          <xdr:nvSpPr>
            <xdr:cNvPr id="6357" name="Check Box 213" hidden="1">
              <a:extLst>
                <a:ext uri="{63B3BB69-23CF-44E3-9099-C40C66FF867C}">
                  <a14:compatExt spid="_x0000_s6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134</xdr:row>
          <xdr:rowOff>171450</xdr:rowOff>
        </xdr:from>
        <xdr:to>
          <xdr:col>2</xdr:col>
          <xdr:colOff>457200</xdr:colOff>
          <xdr:row>136</xdr:row>
          <xdr:rowOff>9525</xdr:rowOff>
        </xdr:to>
        <xdr:sp macro="" textlink="">
          <xdr:nvSpPr>
            <xdr:cNvPr id="6358" name="Check Box 214" hidden="1">
              <a:extLst>
                <a:ext uri="{63B3BB69-23CF-44E3-9099-C40C66FF867C}">
                  <a14:compatExt spid="_x0000_s6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134</xdr:row>
          <xdr:rowOff>171450</xdr:rowOff>
        </xdr:from>
        <xdr:to>
          <xdr:col>3</xdr:col>
          <xdr:colOff>457200</xdr:colOff>
          <xdr:row>136</xdr:row>
          <xdr:rowOff>9525</xdr:rowOff>
        </xdr:to>
        <xdr:sp macro="" textlink="">
          <xdr:nvSpPr>
            <xdr:cNvPr id="6359" name="Check Box 215" hidden="1">
              <a:extLst>
                <a:ext uri="{63B3BB69-23CF-44E3-9099-C40C66FF867C}">
                  <a14:compatExt spid="_x0000_s6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134</xdr:row>
          <xdr:rowOff>171450</xdr:rowOff>
        </xdr:from>
        <xdr:to>
          <xdr:col>4</xdr:col>
          <xdr:colOff>457200</xdr:colOff>
          <xdr:row>136</xdr:row>
          <xdr:rowOff>9525</xdr:rowOff>
        </xdr:to>
        <xdr:sp macro="" textlink="">
          <xdr:nvSpPr>
            <xdr:cNvPr id="6360" name="Check Box 216" hidden="1">
              <a:extLst>
                <a:ext uri="{63B3BB69-23CF-44E3-9099-C40C66FF867C}">
                  <a14:compatExt spid="_x0000_s6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134</xdr:row>
          <xdr:rowOff>171450</xdr:rowOff>
        </xdr:from>
        <xdr:to>
          <xdr:col>5</xdr:col>
          <xdr:colOff>457200</xdr:colOff>
          <xdr:row>136</xdr:row>
          <xdr:rowOff>9525</xdr:rowOff>
        </xdr:to>
        <xdr:sp macro="" textlink="">
          <xdr:nvSpPr>
            <xdr:cNvPr id="6361" name="Check Box 217" hidden="1">
              <a:extLst>
                <a:ext uri="{63B3BB69-23CF-44E3-9099-C40C66FF867C}">
                  <a14:compatExt spid="_x0000_s6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97</xdr:row>
          <xdr:rowOff>171450</xdr:rowOff>
        </xdr:from>
        <xdr:to>
          <xdr:col>2</xdr:col>
          <xdr:colOff>457200</xdr:colOff>
          <xdr:row>99</xdr:row>
          <xdr:rowOff>9525</xdr:rowOff>
        </xdr:to>
        <xdr:sp macro="" textlink="">
          <xdr:nvSpPr>
            <xdr:cNvPr id="6362" name="Check Box 218" hidden="1">
              <a:extLst>
                <a:ext uri="{63B3BB69-23CF-44E3-9099-C40C66FF867C}">
                  <a14:compatExt spid="_x0000_s6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97</xdr:row>
          <xdr:rowOff>171450</xdr:rowOff>
        </xdr:from>
        <xdr:to>
          <xdr:col>3</xdr:col>
          <xdr:colOff>457200</xdr:colOff>
          <xdr:row>99</xdr:row>
          <xdr:rowOff>9525</xdr:rowOff>
        </xdr:to>
        <xdr:sp macro="" textlink="">
          <xdr:nvSpPr>
            <xdr:cNvPr id="6363" name="Check Box 219" hidden="1">
              <a:extLst>
                <a:ext uri="{63B3BB69-23CF-44E3-9099-C40C66FF867C}">
                  <a14:compatExt spid="_x0000_s6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97</xdr:row>
          <xdr:rowOff>171450</xdr:rowOff>
        </xdr:from>
        <xdr:to>
          <xdr:col>4</xdr:col>
          <xdr:colOff>457200</xdr:colOff>
          <xdr:row>99</xdr:row>
          <xdr:rowOff>9525</xdr:rowOff>
        </xdr:to>
        <xdr:sp macro="" textlink="">
          <xdr:nvSpPr>
            <xdr:cNvPr id="6364" name="Check Box 220" hidden="1">
              <a:extLst>
                <a:ext uri="{63B3BB69-23CF-44E3-9099-C40C66FF867C}">
                  <a14:compatExt spid="_x0000_s6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97</xdr:row>
          <xdr:rowOff>171450</xdr:rowOff>
        </xdr:from>
        <xdr:to>
          <xdr:col>5</xdr:col>
          <xdr:colOff>457200</xdr:colOff>
          <xdr:row>99</xdr:row>
          <xdr:rowOff>9525</xdr:rowOff>
        </xdr:to>
        <xdr:sp macro="" textlink="">
          <xdr:nvSpPr>
            <xdr:cNvPr id="6365" name="Check Box 221" hidden="1">
              <a:extLst>
                <a:ext uri="{63B3BB69-23CF-44E3-9099-C40C66FF867C}">
                  <a14:compatExt spid="_x0000_s6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5</xdr:col>
      <xdr:colOff>95250</xdr:colOff>
      <xdr:row>35</xdr:row>
      <xdr:rowOff>114300</xdr:rowOff>
    </xdr:from>
    <xdr:to>
      <xdr:col>7</xdr:col>
      <xdr:colOff>104775</xdr:colOff>
      <xdr:row>36</xdr:row>
      <xdr:rowOff>219075</xdr:rowOff>
    </xdr:to>
    <xdr:sp macro="" textlink="">
      <xdr:nvSpPr>
        <xdr:cNvPr id="2" name="AutoShape 5"/>
        <xdr:cNvSpPr>
          <a:spLocks noChangeArrowheads="1"/>
        </xdr:cNvSpPr>
      </xdr:nvSpPr>
      <xdr:spPr bwMode="auto">
        <a:xfrm>
          <a:off x="4562475" y="8629650"/>
          <a:ext cx="1228725" cy="419100"/>
        </a:xfrm>
        <a:prstGeom prst="wedgeRectCallout">
          <a:avLst>
            <a:gd name="adj1" fmla="val -68606"/>
            <a:gd name="adj2" fmla="val 25000"/>
          </a:avLst>
        </a:prstGeom>
        <a:solidFill>
          <a:srgbClr val="CCCC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nl-NL" sz="1000" b="0" i="0" strike="noStrike">
              <a:solidFill>
                <a:srgbClr val="000000"/>
              </a:solidFill>
              <a:latin typeface="Arial"/>
              <a:cs typeface="Arial"/>
            </a:rPr>
            <a:t>klik op het vakje en</a:t>
          </a:r>
        </a:p>
        <a:p>
          <a:pPr algn="ctr" rtl="1">
            <a:defRPr sz="1000"/>
          </a:pPr>
          <a:r>
            <a:rPr lang="nl-NL" sz="1000" b="0" i="0" strike="noStrike">
              <a:solidFill>
                <a:srgbClr val="000000"/>
              </a:solidFill>
              <a:latin typeface="Arial"/>
              <a:cs typeface="Arial"/>
            </a:rPr>
            <a:t>selecteer ja / nee</a:t>
          </a:r>
        </a:p>
      </xdr:txBody>
    </xdr:sp>
    <xdr:clientData fPrintsWithSheet="0"/>
  </xdr:twoCellAnchor>
  <xdr:twoCellAnchor>
    <xdr:from>
      <xdr:col>8</xdr:col>
      <xdr:colOff>152400</xdr:colOff>
      <xdr:row>18</xdr:row>
      <xdr:rowOff>38100</xdr:rowOff>
    </xdr:from>
    <xdr:to>
      <xdr:col>11</xdr:col>
      <xdr:colOff>285750</xdr:colOff>
      <xdr:row>20</xdr:row>
      <xdr:rowOff>247650</xdr:rowOff>
    </xdr:to>
    <xdr:sp macro="" textlink="">
      <xdr:nvSpPr>
        <xdr:cNvPr id="3" name="Toelichting met afgeronde rechthoek 2"/>
        <xdr:cNvSpPr/>
      </xdr:nvSpPr>
      <xdr:spPr>
        <a:xfrm>
          <a:off x="6448425" y="3200400"/>
          <a:ext cx="1962150" cy="838200"/>
        </a:xfrm>
        <a:prstGeom prst="wedgeRoundRectCallout">
          <a:avLst>
            <a:gd name="adj1" fmla="val -153843"/>
            <a:gd name="adj2" fmla="val -3659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alleen het onderdeel 'schoolse vaardigheden</a:t>
          </a:r>
          <a:r>
            <a:rPr lang="nl-NL" sz="1100" baseline="0"/>
            <a:t> is actief in deze demo</a:t>
          </a:r>
          <a:endParaRPr lang="nl-NL" sz="1100"/>
        </a:p>
      </xdr:txBody>
    </xdr:sp>
    <xdr:clientData/>
  </xdr:twoCellAnchor>
  <xdr:twoCellAnchor>
    <xdr:from>
      <xdr:col>8</xdr:col>
      <xdr:colOff>238125</xdr:colOff>
      <xdr:row>24</xdr:row>
      <xdr:rowOff>152399</xdr:rowOff>
    </xdr:from>
    <xdr:to>
      <xdr:col>11</xdr:col>
      <xdr:colOff>371475</xdr:colOff>
      <xdr:row>27</xdr:row>
      <xdr:rowOff>104774</xdr:rowOff>
    </xdr:to>
    <xdr:sp macro="" textlink="">
      <xdr:nvSpPr>
        <xdr:cNvPr id="4" name="Toelichting met afgeronde rechthoek 3"/>
        <xdr:cNvSpPr/>
      </xdr:nvSpPr>
      <xdr:spPr>
        <a:xfrm>
          <a:off x="6534150" y="5200649"/>
          <a:ext cx="1962150" cy="1057275"/>
        </a:xfrm>
        <a:prstGeom prst="wedgeRoundRectCallout">
          <a:avLst>
            <a:gd name="adj1" fmla="val -149959"/>
            <a:gd name="adj2" fmla="val -41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de</a:t>
          </a:r>
          <a:r>
            <a:rPr lang="nl-NL" sz="1100" baseline="0"/>
            <a:t> conclusie: wel/geen ontwikkelingsvoorsprong komt in deze demo niet in beeld</a:t>
          </a:r>
          <a:endParaRPr lang="nl-NL" sz="11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17" Type="http://schemas.openxmlformats.org/officeDocument/2006/relationships/ctrlProp" Target="../ctrlProps/ctrlProp493.xml"/><Relationship Id="rId21" Type="http://schemas.openxmlformats.org/officeDocument/2006/relationships/ctrlProp" Target="../ctrlProps/ctrlProp397.xml"/><Relationship Id="rId42" Type="http://schemas.openxmlformats.org/officeDocument/2006/relationships/ctrlProp" Target="../ctrlProps/ctrlProp418.xml"/><Relationship Id="rId63" Type="http://schemas.openxmlformats.org/officeDocument/2006/relationships/ctrlProp" Target="../ctrlProps/ctrlProp439.xml"/><Relationship Id="rId84" Type="http://schemas.openxmlformats.org/officeDocument/2006/relationships/ctrlProp" Target="../ctrlProps/ctrlProp460.xml"/><Relationship Id="rId138" Type="http://schemas.openxmlformats.org/officeDocument/2006/relationships/ctrlProp" Target="../ctrlProps/ctrlProp514.xml"/><Relationship Id="rId159" Type="http://schemas.openxmlformats.org/officeDocument/2006/relationships/ctrlProp" Target="../ctrlProps/ctrlProp535.xml"/><Relationship Id="rId170" Type="http://schemas.openxmlformats.org/officeDocument/2006/relationships/ctrlProp" Target="../ctrlProps/ctrlProp546.xml"/><Relationship Id="rId191" Type="http://schemas.openxmlformats.org/officeDocument/2006/relationships/ctrlProp" Target="../ctrlProps/ctrlProp567.xml"/><Relationship Id="rId205" Type="http://schemas.openxmlformats.org/officeDocument/2006/relationships/ctrlProp" Target="../ctrlProps/ctrlProp581.xml"/><Relationship Id="rId226" Type="http://schemas.openxmlformats.org/officeDocument/2006/relationships/ctrlProp" Target="../ctrlProps/ctrlProp602.xml"/><Relationship Id="rId247" Type="http://schemas.openxmlformats.org/officeDocument/2006/relationships/ctrlProp" Target="../ctrlProps/ctrlProp623.xml"/><Relationship Id="rId107" Type="http://schemas.openxmlformats.org/officeDocument/2006/relationships/ctrlProp" Target="../ctrlProps/ctrlProp483.xml"/><Relationship Id="rId268" Type="http://schemas.openxmlformats.org/officeDocument/2006/relationships/ctrlProp" Target="../ctrlProps/ctrlProp644.xml"/><Relationship Id="rId289" Type="http://schemas.openxmlformats.org/officeDocument/2006/relationships/ctrlProp" Target="../ctrlProps/ctrlProp665.xml"/><Relationship Id="rId11" Type="http://schemas.openxmlformats.org/officeDocument/2006/relationships/ctrlProp" Target="../ctrlProps/ctrlProp387.xml"/><Relationship Id="rId32" Type="http://schemas.openxmlformats.org/officeDocument/2006/relationships/ctrlProp" Target="../ctrlProps/ctrlProp408.xml"/><Relationship Id="rId53" Type="http://schemas.openxmlformats.org/officeDocument/2006/relationships/ctrlProp" Target="../ctrlProps/ctrlProp429.xml"/><Relationship Id="rId74" Type="http://schemas.openxmlformats.org/officeDocument/2006/relationships/ctrlProp" Target="../ctrlProps/ctrlProp450.xml"/><Relationship Id="rId128" Type="http://schemas.openxmlformats.org/officeDocument/2006/relationships/ctrlProp" Target="../ctrlProps/ctrlProp504.xml"/><Relationship Id="rId149" Type="http://schemas.openxmlformats.org/officeDocument/2006/relationships/ctrlProp" Target="../ctrlProps/ctrlProp525.xml"/><Relationship Id="rId5" Type="http://schemas.openxmlformats.org/officeDocument/2006/relationships/ctrlProp" Target="../ctrlProps/ctrlProp381.xml"/><Relationship Id="rId95" Type="http://schemas.openxmlformats.org/officeDocument/2006/relationships/ctrlProp" Target="../ctrlProps/ctrlProp471.xml"/><Relationship Id="rId160" Type="http://schemas.openxmlformats.org/officeDocument/2006/relationships/ctrlProp" Target="../ctrlProps/ctrlProp536.xml"/><Relationship Id="rId181" Type="http://schemas.openxmlformats.org/officeDocument/2006/relationships/ctrlProp" Target="../ctrlProps/ctrlProp557.xml"/><Relationship Id="rId216" Type="http://schemas.openxmlformats.org/officeDocument/2006/relationships/ctrlProp" Target="../ctrlProps/ctrlProp592.xml"/><Relationship Id="rId237" Type="http://schemas.openxmlformats.org/officeDocument/2006/relationships/ctrlProp" Target="../ctrlProps/ctrlProp613.xml"/><Relationship Id="rId258" Type="http://schemas.openxmlformats.org/officeDocument/2006/relationships/ctrlProp" Target="../ctrlProps/ctrlProp634.xml"/><Relationship Id="rId279" Type="http://schemas.openxmlformats.org/officeDocument/2006/relationships/ctrlProp" Target="../ctrlProps/ctrlProp655.xml"/><Relationship Id="rId22" Type="http://schemas.openxmlformats.org/officeDocument/2006/relationships/ctrlProp" Target="../ctrlProps/ctrlProp398.xml"/><Relationship Id="rId43" Type="http://schemas.openxmlformats.org/officeDocument/2006/relationships/ctrlProp" Target="../ctrlProps/ctrlProp419.xml"/><Relationship Id="rId64" Type="http://schemas.openxmlformats.org/officeDocument/2006/relationships/ctrlProp" Target="../ctrlProps/ctrlProp440.xml"/><Relationship Id="rId118" Type="http://schemas.openxmlformats.org/officeDocument/2006/relationships/ctrlProp" Target="../ctrlProps/ctrlProp494.xml"/><Relationship Id="rId139" Type="http://schemas.openxmlformats.org/officeDocument/2006/relationships/ctrlProp" Target="../ctrlProps/ctrlProp515.xml"/><Relationship Id="rId290" Type="http://schemas.openxmlformats.org/officeDocument/2006/relationships/ctrlProp" Target="../ctrlProps/ctrlProp666.xml"/><Relationship Id="rId85" Type="http://schemas.openxmlformats.org/officeDocument/2006/relationships/ctrlProp" Target="../ctrlProps/ctrlProp461.xml"/><Relationship Id="rId150" Type="http://schemas.openxmlformats.org/officeDocument/2006/relationships/ctrlProp" Target="../ctrlProps/ctrlProp526.xml"/><Relationship Id="rId171" Type="http://schemas.openxmlformats.org/officeDocument/2006/relationships/ctrlProp" Target="../ctrlProps/ctrlProp547.xml"/><Relationship Id="rId192" Type="http://schemas.openxmlformats.org/officeDocument/2006/relationships/ctrlProp" Target="../ctrlProps/ctrlProp568.xml"/><Relationship Id="rId206" Type="http://schemas.openxmlformats.org/officeDocument/2006/relationships/ctrlProp" Target="../ctrlProps/ctrlProp582.xml"/><Relationship Id="rId227" Type="http://schemas.openxmlformats.org/officeDocument/2006/relationships/ctrlProp" Target="../ctrlProps/ctrlProp603.xml"/><Relationship Id="rId248" Type="http://schemas.openxmlformats.org/officeDocument/2006/relationships/ctrlProp" Target="../ctrlProps/ctrlProp624.xml"/><Relationship Id="rId269" Type="http://schemas.openxmlformats.org/officeDocument/2006/relationships/ctrlProp" Target="../ctrlProps/ctrlProp645.xml"/><Relationship Id="rId12" Type="http://schemas.openxmlformats.org/officeDocument/2006/relationships/ctrlProp" Target="../ctrlProps/ctrlProp388.xml"/><Relationship Id="rId33" Type="http://schemas.openxmlformats.org/officeDocument/2006/relationships/ctrlProp" Target="../ctrlProps/ctrlProp409.xml"/><Relationship Id="rId108" Type="http://schemas.openxmlformats.org/officeDocument/2006/relationships/ctrlProp" Target="../ctrlProps/ctrlProp484.xml"/><Relationship Id="rId129" Type="http://schemas.openxmlformats.org/officeDocument/2006/relationships/ctrlProp" Target="../ctrlProps/ctrlProp505.xml"/><Relationship Id="rId280" Type="http://schemas.openxmlformats.org/officeDocument/2006/relationships/ctrlProp" Target="../ctrlProps/ctrlProp656.xml"/><Relationship Id="rId54" Type="http://schemas.openxmlformats.org/officeDocument/2006/relationships/ctrlProp" Target="../ctrlProps/ctrlProp430.xml"/><Relationship Id="rId75" Type="http://schemas.openxmlformats.org/officeDocument/2006/relationships/ctrlProp" Target="../ctrlProps/ctrlProp451.xml"/><Relationship Id="rId96" Type="http://schemas.openxmlformats.org/officeDocument/2006/relationships/ctrlProp" Target="../ctrlProps/ctrlProp472.xml"/><Relationship Id="rId140" Type="http://schemas.openxmlformats.org/officeDocument/2006/relationships/ctrlProp" Target="../ctrlProps/ctrlProp516.xml"/><Relationship Id="rId161" Type="http://schemas.openxmlformats.org/officeDocument/2006/relationships/ctrlProp" Target="../ctrlProps/ctrlProp537.xml"/><Relationship Id="rId182" Type="http://schemas.openxmlformats.org/officeDocument/2006/relationships/ctrlProp" Target="../ctrlProps/ctrlProp558.xml"/><Relationship Id="rId217" Type="http://schemas.openxmlformats.org/officeDocument/2006/relationships/ctrlProp" Target="../ctrlProps/ctrlProp593.xml"/><Relationship Id="rId6" Type="http://schemas.openxmlformats.org/officeDocument/2006/relationships/ctrlProp" Target="../ctrlProps/ctrlProp382.xml"/><Relationship Id="rId238" Type="http://schemas.openxmlformats.org/officeDocument/2006/relationships/ctrlProp" Target="../ctrlProps/ctrlProp614.xml"/><Relationship Id="rId259" Type="http://schemas.openxmlformats.org/officeDocument/2006/relationships/ctrlProp" Target="../ctrlProps/ctrlProp635.xml"/><Relationship Id="rId23" Type="http://schemas.openxmlformats.org/officeDocument/2006/relationships/ctrlProp" Target="../ctrlProps/ctrlProp399.xml"/><Relationship Id="rId119" Type="http://schemas.openxmlformats.org/officeDocument/2006/relationships/ctrlProp" Target="../ctrlProps/ctrlProp495.xml"/><Relationship Id="rId270" Type="http://schemas.openxmlformats.org/officeDocument/2006/relationships/ctrlProp" Target="../ctrlProps/ctrlProp646.xml"/><Relationship Id="rId291" Type="http://schemas.openxmlformats.org/officeDocument/2006/relationships/ctrlProp" Target="../ctrlProps/ctrlProp667.xml"/><Relationship Id="rId44" Type="http://schemas.openxmlformats.org/officeDocument/2006/relationships/ctrlProp" Target="../ctrlProps/ctrlProp420.xml"/><Relationship Id="rId65" Type="http://schemas.openxmlformats.org/officeDocument/2006/relationships/ctrlProp" Target="../ctrlProps/ctrlProp441.xml"/><Relationship Id="rId86" Type="http://schemas.openxmlformats.org/officeDocument/2006/relationships/ctrlProp" Target="../ctrlProps/ctrlProp462.xml"/><Relationship Id="rId130" Type="http://schemas.openxmlformats.org/officeDocument/2006/relationships/ctrlProp" Target="../ctrlProps/ctrlProp506.xml"/><Relationship Id="rId151" Type="http://schemas.openxmlformats.org/officeDocument/2006/relationships/ctrlProp" Target="../ctrlProps/ctrlProp527.xml"/><Relationship Id="rId172" Type="http://schemas.openxmlformats.org/officeDocument/2006/relationships/ctrlProp" Target="../ctrlProps/ctrlProp548.xml"/><Relationship Id="rId193" Type="http://schemas.openxmlformats.org/officeDocument/2006/relationships/ctrlProp" Target="../ctrlProps/ctrlProp569.xml"/><Relationship Id="rId207" Type="http://schemas.openxmlformats.org/officeDocument/2006/relationships/ctrlProp" Target="../ctrlProps/ctrlProp583.xml"/><Relationship Id="rId228" Type="http://schemas.openxmlformats.org/officeDocument/2006/relationships/ctrlProp" Target="../ctrlProps/ctrlProp604.xml"/><Relationship Id="rId249" Type="http://schemas.openxmlformats.org/officeDocument/2006/relationships/ctrlProp" Target="../ctrlProps/ctrlProp625.xml"/><Relationship Id="rId13" Type="http://schemas.openxmlformats.org/officeDocument/2006/relationships/ctrlProp" Target="../ctrlProps/ctrlProp389.xml"/><Relationship Id="rId109" Type="http://schemas.openxmlformats.org/officeDocument/2006/relationships/ctrlProp" Target="../ctrlProps/ctrlProp485.xml"/><Relationship Id="rId260" Type="http://schemas.openxmlformats.org/officeDocument/2006/relationships/ctrlProp" Target="../ctrlProps/ctrlProp636.xml"/><Relationship Id="rId281" Type="http://schemas.openxmlformats.org/officeDocument/2006/relationships/ctrlProp" Target="../ctrlProps/ctrlProp657.xml"/><Relationship Id="rId34" Type="http://schemas.openxmlformats.org/officeDocument/2006/relationships/ctrlProp" Target="../ctrlProps/ctrlProp410.xml"/><Relationship Id="rId50" Type="http://schemas.openxmlformats.org/officeDocument/2006/relationships/ctrlProp" Target="../ctrlProps/ctrlProp426.xml"/><Relationship Id="rId55" Type="http://schemas.openxmlformats.org/officeDocument/2006/relationships/ctrlProp" Target="../ctrlProps/ctrlProp431.xml"/><Relationship Id="rId76" Type="http://schemas.openxmlformats.org/officeDocument/2006/relationships/ctrlProp" Target="../ctrlProps/ctrlProp452.xml"/><Relationship Id="rId97" Type="http://schemas.openxmlformats.org/officeDocument/2006/relationships/ctrlProp" Target="../ctrlProps/ctrlProp473.xml"/><Relationship Id="rId104" Type="http://schemas.openxmlformats.org/officeDocument/2006/relationships/ctrlProp" Target="../ctrlProps/ctrlProp480.xml"/><Relationship Id="rId120" Type="http://schemas.openxmlformats.org/officeDocument/2006/relationships/ctrlProp" Target="../ctrlProps/ctrlProp496.xml"/><Relationship Id="rId125" Type="http://schemas.openxmlformats.org/officeDocument/2006/relationships/ctrlProp" Target="../ctrlProps/ctrlProp501.xml"/><Relationship Id="rId141" Type="http://schemas.openxmlformats.org/officeDocument/2006/relationships/ctrlProp" Target="../ctrlProps/ctrlProp517.xml"/><Relationship Id="rId146" Type="http://schemas.openxmlformats.org/officeDocument/2006/relationships/ctrlProp" Target="../ctrlProps/ctrlProp522.xml"/><Relationship Id="rId167" Type="http://schemas.openxmlformats.org/officeDocument/2006/relationships/ctrlProp" Target="../ctrlProps/ctrlProp543.xml"/><Relationship Id="rId188" Type="http://schemas.openxmlformats.org/officeDocument/2006/relationships/ctrlProp" Target="../ctrlProps/ctrlProp564.xml"/><Relationship Id="rId7" Type="http://schemas.openxmlformats.org/officeDocument/2006/relationships/ctrlProp" Target="../ctrlProps/ctrlProp383.xml"/><Relationship Id="rId71" Type="http://schemas.openxmlformats.org/officeDocument/2006/relationships/ctrlProp" Target="../ctrlProps/ctrlProp447.xml"/><Relationship Id="rId92" Type="http://schemas.openxmlformats.org/officeDocument/2006/relationships/ctrlProp" Target="../ctrlProps/ctrlProp468.xml"/><Relationship Id="rId162" Type="http://schemas.openxmlformats.org/officeDocument/2006/relationships/ctrlProp" Target="../ctrlProps/ctrlProp538.xml"/><Relationship Id="rId183" Type="http://schemas.openxmlformats.org/officeDocument/2006/relationships/ctrlProp" Target="../ctrlProps/ctrlProp559.xml"/><Relationship Id="rId213" Type="http://schemas.openxmlformats.org/officeDocument/2006/relationships/ctrlProp" Target="../ctrlProps/ctrlProp589.xml"/><Relationship Id="rId218" Type="http://schemas.openxmlformats.org/officeDocument/2006/relationships/ctrlProp" Target="../ctrlProps/ctrlProp594.xml"/><Relationship Id="rId234" Type="http://schemas.openxmlformats.org/officeDocument/2006/relationships/ctrlProp" Target="../ctrlProps/ctrlProp610.xml"/><Relationship Id="rId239" Type="http://schemas.openxmlformats.org/officeDocument/2006/relationships/ctrlProp" Target="../ctrlProps/ctrlProp615.xml"/><Relationship Id="rId2" Type="http://schemas.openxmlformats.org/officeDocument/2006/relationships/drawing" Target="../drawings/drawing10.xml"/><Relationship Id="rId29" Type="http://schemas.openxmlformats.org/officeDocument/2006/relationships/ctrlProp" Target="../ctrlProps/ctrlProp405.xml"/><Relationship Id="rId250" Type="http://schemas.openxmlformats.org/officeDocument/2006/relationships/ctrlProp" Target="../ctrlProps/ctrlProp626.xml"/><Relationship Id="rId255" Type="http://schemas.openxmlformats.org/officeDocument/2006/relationships/ctrlProp" Target="../ctrlProps/ctrlProp631.xml"/><Relationship Id="rId271" Type="http://schemas.openxmlformats.org/officeDocument/2006/relationships/ctrlProp" Target="../ctrlProps/ctrlProp647.xml"/><Relationship Id="rId276" Type="http://schemas.openxmlformats.org/officeDocument/2006/relationships/ctrlProp" Target="../ctrlProps/ctrlProp652.xml"/><Relationship Id="rId24" Type="http://schemas.openxmlformats.org/officeDocument/2006/relationships/ctrlProp" Target="../ctrlProps/ctrlProp400.xml"/><Relationship Id="rId40" Type="http://schemas.openxmlformats.org/officeDocument/2006/relationships/ctrlProp" Target="../ctrlProps/ctrlProp416.xml"/><Relationship Id="rId45" Type="http://schemas.openxmlformats.org/officeDocument/2006/relationships/ctrlProp" Target="../ctrlProps/ctrlProp421.xml"/><Relationship Id="rId66" Type="http://schemas.openxmlformats.org/officeDocument/2006/relationships/ctrlProp" Target="../ctrlProps/ctrlProp442.xml"/><Relationship Id="rId87" Type="http://schemas.openxmlformats.org/officeDocument/2006/relationships/ctrlProp" Target="../ctrlProps/ctrlProp463.xml"/><Relationship Id="rId110" Type="http://schemas.openxmlformats.org/officeDocument/2006/relationships/ctrlProp" Target="../ctrlProps/ctrlProp486.xml"/><Relationship Id="rId115" Type="http://schemas.openxmlformats.org/officeDocument/2006/relationships/ctrlProp" Target="../ctrlProps/ctrlProp491.xml"/><Relationship Id="rId131" Type="http://schemas.openxmlformats.org/officeDocument/2006/relationships/ctrlProp" Target="../ctrlProps/ctrlProp507.xml"/><Relationship Id="rId136" Type="http://schemas.openxmlformats.org/officeDocument/2006/relationships/ctrlProp" Target="../ctrlProps/ctrlProp512.xml"/><Relationship Id="rId157" Type="http://schemas.openxmlformats.org/officeDocument/2006/relationships/ctrlProp" Target="../ctrlProps/ctrlProp533.xml"/><Relationship Id="rId178" Type="http://schemas.openxmlformats.org/officeDocument/2006/relationships/ctrlProp" Target="../ctrlProps/ctrlProp554.xml"/><Relationship Id="rId61" Type="http://schemas.openxmlformats.org/officeDocument/2006/relationships/ctrlProp" Target="../ctrlProps/ctrlProp437.xml"/><Relationship Id="rId82" Type="http://schemas.openxmlformats.org/officeDocument/2006/relationships/ctrlProp" Target="../ctrlProps/ctrlProp458.xml"/><Relationship Id="rId152" Type="http://schemas.openxmlformats.org/officeDocument/2006/relationships/ctrlProp" Target="../ctrlProps/ctrlProp528.xml"/><Relationship Id="rId173" Type="http://schemas.openxmlformats.org/officeDocument/2006/relationships/ctrlProp" Target="../ctrlProps/ctrlProp549.xml"/><Relationship Id="rId194" Type="http://schemas.openxmlformats.org/officeDocument/2006/relationships/ctrlProp" Target="../ctrlProps/ctrlProp570.xml"/><Relationship Id="rId199" Type="http://schemas.openxmlformats.org/officeDocument/2006/relationships/ctrlProp" Target="../ctrlProps/ctrlProp575.xml"/><Relationship Id="rId203" Type="http://schemas.openxmlformats.org/officeDocument/2006/relationships/ctrlProp" Target="../ctrlProps/ctrlProp579.xml"/><Relationship Id="rId208" Type="http://schemas.openxmlformats.org/officeDocument/2006/relationships/ctrlProp" Target="../ctrlProps/ctrlProp584.xml"/><Relationship Id="rId229" Type="http://schemas.openxmlformats.org/officeDocument/2006/relationships/ctrlProp" Target="../ctrlProps/ctrlProp605.xml"/><Relationship Id="rId19" Type="http://schemas.openxmlformats.org/officeDocument/2006/relationships/ctrlProp" Target="../ctrlProps/ctrlProp395.xml"/><Relationship Id="rId224" Type="http://schemas.openxmlformats.org/officeDocument/2006/relationships/ctrlProp" Target="../ctrlProps/ctrlProp600.xml"/><Relationship Id="rId240" Type="http://schemas.openxmlformats.org/officeDocument/2006/relationships/ctrlProp" Target="../ctrlProps/ctrlProp616.xml"/><Relationship Id="rId245" Type="http://schemas.openxmlformats.org/officeDocument/2006/relationships/ctrlProp" Target="../ctrlProps/ctrlProp621.xml"/><Relationship Id="rId261" Type="http://schemas.openxmlformats.org/officeDocument/2006/relationships/ctrlProp" Target="../ctrlProps/ctrlProp637.xml"/><Relationship Id="rId266" Type="http://schemas.openxmlformats.org/officeDocument/2006/relationships/ctrlProp" Target="../ctrlProps/ctrlProp642.xml"/><Relationship Id="rId287" Type="http://schemas.openxmlformats.org/officeDocument/2006/relationships/ctrlProp" Target="../ctrlProps/ctrlProp663.xml"/><Relationship Id="rId14" Type="http://schemas.openxmlformats.org/officeDocument/2006/relationships/ctrlProp" Target="../ctrlProps/ctrlProp390.xml"/><Relationship Id="rId30" Type="http://schemas.openxmlformats.org/officeDocument/2006/relationships/ctrlProp" Target="../ctrlProps/ctrlProp406.xml"/><Relationship Id="rId35" Type="http://schemas.openxmlformats.org/officeDocument/2006/relationships/ctrlProp" Target="../ctrlProps/ctrlProp411.xml"/><Relationship Id="rId56" Type="http://schemas.openxmlformats.org/officeDocument/2006/relationships/ctrlProp" Target="../ctrlProps/ctrlProp432.xml"/><Relationship Id="rId77" Type="http://schemas.openxmlformats.org/officeDocument/2006/relationships/ctrlProp" Target="../ctrlProps/ctrlProp453.xml"/><Relationship Id="rId100" Type="http://schemas.openxmlformats.org/officeDocument/2006/relationships/ctrlProp" Target="../ctrlProps/ctrlProp476.xml"/><Relationship Id="rId105" Type="http://schemas.openxmlformats.org/officeDocument/2006/relationships/ctrlProp" Target="../ctrlProps/ctrlProp481.xml"/><Relationship Id="rId126" Type="http://schemas.openxmlformats.org/officeDocument/2006/relationships/ctrlProp" Target="../ctrlProps/ctrlProp502.xml"/><Relationship Id="rId147" Type="http://schemas.openxmlformats.org/officeDocument/2006/relationships/ctrlProp" Target="../ctrlProps/ctrlProp523.xml"/><Relationship Id="rId168" Type="http://schemas.openxmlformats.org/officeDocument/2006/relationships/ctrlProp" Target="../ctrlProps/ctrlProp544.xml"/><Relationship Id="rId282" Type="http://schemas.openxmlformats.org/officeDocument/2006/relationships/ctrlProp" Target="../ctrlProps/ctrlProp658.xml"/><Relationship Id="rId8" Type="http://schemas.openxmlformats.org/officeDocument/2006/relationships/ctrlProp" Target="../ctrlProps/ctrlProp384.xml"/><Relationship Id="rId51" Type="http://schemas.openxmlformats.org/officeDocument/2006/relationships/ctrlProp" Target="../ctrlProps/ctrlProp427.xml"/><Relationship Id="rId72" Type="http://schemas.openxmlformats.org/officeDocument/2006/relationships/ctrlProp" Target="../ctrlProps/ctrlProp448.xml"/><Relationship Id="rId93" Type="http://schemas.openxmlformats.org/officeDocument/2006/relationships/ctrlProp" Target="../ctrlProps/ctrlProp469.xml"/><Relationship Id="rId98" Type="http://schemas.openxmlformats.org/officeDocument/2006/relationships/ctrlProp" Target="../ctrlProps/ctrlProp474.xml"/><Relationship Id="rId121" Type="http://schemas.openxmlformats.org/officeDocument/2006/relationships/ctrlProp" Target="../ctrlProps/ctrlProp497.xml"/><Relationship Id="rId142" Type="http://schemas.openxmlformats.org/officeDocument/2006/relationships/ctrlProp" Target="../ctrlProps/ctrlProp518.xml"/><Relationship Id="rId163" Type="http://schemas.openxmlformats.org/officeDocument/2006/relationships/ctrlProp" Target="../ctrlProps/ctrlProp539.xml"/><Relationship Id="rId184" Type="http://schemas.openxmlformats.org/officeDocument/2006/relationships/ctrlProp" Target="../ctrlProps/ctrlProp560.xml"/><Relationship Id="rId189" Type="http://schemas.openxmlformats.org/officeDocument/2006/relationships/ctrlProp" Target="../ctrlProps/ctrlProp565.xml"/><Relationship Id="rId219" Type="http://schemas.openxmlformats.org/officeDocument/2006/relationships/ctrlProp" Target="../ctrlProps/ctrlProp595.xml"/><Relationship Id="rId3" Type="http://schemas.openxmlformats.org/officeDocument/2006/relationships/vmlDrawing" Target="../drawings/vmlDrawing4.vml"/><Relationship Id="rId214" Type="http://schemas.openxmlformats.org/officeDocument/2006/relationships/ctrlProp" Target="../ctrlProps/ctrlProp590.xml"/><Relationship Id="rId230" Type="http://schemas.openxmlformats.org/officeDocument/2006/relationships/ctrlProp" Target="../ctrlProps/ctrlProp606.xml"/><Relationship Id="rId235" Type="http://schemas.openxmlformats.org/officeDocument/2006/relationships/ctrlProp" Target="../ctrlProps/ctrlProp611.xml"/><Relationship Id="rId251" Type="http://schemas.openxmlformats.org/officeDocument/2006/relationships/ctrlProp" Target="../ctrlProps/ctrlProp627.xml"/><Relationship Id="rId256" Type="http://schemas.openxmlformats.org/officeDocument/2006/relationships/ctrlProp" Target="../ctrlProps/ctrlProp632.xml"/><Relationship Id="rId277" Type="http://schemas.openxmlformats.org/officeDocument/2006/relationships/ctrlProp" Target="../ctrlProps/ctrlProp653.xml"/><Relationship Id="rId25" Type="http://schemas.openxmlformats.org/officeDocument/2006/relationships/ctrlProp" Target="../ctrlProps/ctrlProp401.xml"/><Relationship Id="rId46" Type="http://schemas.openxmlformats.org/officeDocument/2006/relationships/ctrlProp" Target="../ctrlProps/ctrlProp422.xml"/><Relationship Id="rId67" Type="http://schemas.openxmlformats.org/officeDocument/2006/relationships/ctrlProp" Target="../ctrlProps/ctrlProp443.xml"/><Relationship Id="rId116" Type="http://schemas.openxmlformats.org/officeDocument/2006/relationships/ctrlProp" Target="../ctrlProps/ctrlProp492.xml"/><Relationship Id="rId137" Type="http://schemas.openxmlformats.org/officeDocument/2006/relationships/ctrlProp" Target="../ctrlProps/ctrlProp513.xml"/><Relationship Id="rId158" Type="http://schemas.openxmlformats.org/officeDocument/2006/relationships/ctrlProp" Target="../ctrlProps/ctrlProp534.xml"/><Relationship Id="rId272" Type="http://schemas.openxmlformats.org/officeDocument/2006/relationships/ctrlProp" Target="../ctrlProps/ctrlProp648.xml"/><Relationship Id="rId20" Type="http://schemas.openxmlformats.org/officeDocument/2006/relationships/ctrlProp" Target="../ctrlProps/ctrlProp396.xml"/><Relationship Id="rId41" Type="http://schemas.openxmlformats.org/officeDocument/2006/relationships/ctrlProp" Target="../ctrlProps/ctrlProp417.xml"/><Relationship Id="rId62" Type="http://schemas.openxmlformats.org/officeDocument/2006/relationships/ctrlProp" Target="../ctrlProps/ctrlProp438.xml"/><Relationship Id="rId83" Type="http://schemas.openxmlformats.org/officeDocument/2006/relationships/ctrlProp" Target="../ctrlProps/ctrlProp459.xml"/><Relationship Id="rId88" Type="http://schemas.openxmlformats.org/officeDocument/2006/relationships/ctrlProp" Target="../ctrlProps/ctrlProp464.xml"/><Relationship Id="rId111" Type="http://schemas.openxmlformats.org/officeDocument/2006/relationships/ctrlProp" Target="../ctrlProps/ctrlProp487.xml"/><Relationship Id="rId132" Type="http://schemas.openxmlformats.org/officeDocument/2006/relationships/ctrlProp" Target="../ctrlProps/ctrlProp508.xml"/><Relationship Id="rId153" Type="http://schemas.openxmlformats.org/officeDocument/2006/relationships/ctrlProp" Target="../ctrlProps/ctrlProp529.xml"/><Relationship Id="rId174" Type="http://schemas.openxmlformats.org/officeDocument/2006/relationships/ctrlProp" Target="../ctrlProps/ctrlProp550.xml"/><Relationship Id="rId179" Type="http://schemas.openxmlformats.org/officeDocument/2006/relationships/ctrlProp" Target="../ctrlProps/ctrlProp555.xml"/><Relationship Id="rId195" Type="http://schemas.openxmlformats.org/officeDocument/2006/relationships/ctrlProp" Target="../ctrlProps/ctrlProp571.xml"/><Relationship Id="rId209" Type="http://schemas.openxmlformats.org/officeDocument/2006/relationships/ctrlProp" Target="../ctrlProps/ctrlProp585.xml"/><Relationship Id="rId190" Type="http://schemas.openxmlformats.org/officeDocument/2006/relationships/ctrlProp" Target="../ctrlProps/ctrlProp566.xml"/><Relationship Id="rId204" Type="http://schemas.openxmlformats.org/officeDocument/2006/relationships/ctrlProp" Target="../ctrlProps/ctrlProp580.xml"/><Relationship Id="rId220" Type="http://schemas.openxmlformats.org/officeDocument/2006/relationships/ctrlProp" Target="../ctrlProps/ctrlProp596.xml"/><Relationship Id="rId225" Type="http://schemas.openxmlformats.org/officeDocument/2006/relationships/ctrlProp" Target="../ctrlProps/ctrlProp601.xml"/><Relationship Id="rId241" Type="http://schemas.openxmlformats.org/officeDocument/2006/relationships/ctrlProp" Target="../ctrlProps/ctrlProp617.xml"/><Relationship Id="rId246" Type="http://schemas.openxmlformats.org/officeDocument/2006/relationships/ctrlProp" Target="../ctrlProps/ctrlProp622.xml"/><Relationship Id="rId267" Type="http://schemas.openxmlformats.org/officeDocument/2006/relationships/ctrlProp" Target="../ctrlProps/ctrlProp643.xml"/><Relationship Id="rId288" Type="http://schemas.openxmlformats.org/officeDocument/2006/relationships/ctrlProp" Target="../ctrlProps/ctrlProp664.xml"/><Relationship Id="rId15" Type="http://schemas.openxmlformats.org/officeDocument/2006/relationships/ctrlProp" Target="../ctrlProps/ctrlProp391.xml"/><Relationship Id="rId36" Type="http://schemas.openxmlformats.org/officeDocument/2006/relationships/ctrlProp" Target="../ctrlProps/ctrlProp412.xml"/><Relationship Id="rId57" Type="http://schemas.openxmlformats.org/officeDocument/2006/relationships/ctrlProp" Target="../ctrlProps/ctrlProp433.xml"/><Relationship Id="rId106" Type="http://schemas.openxmlformats.org/officeDocument/2006/relationships/ctrlProp" Target="../ctrlProps/ctrlProp482.xml"/><Relationship Id="rId127" Type="http://schemas.openxmlformats.org/officeDocument/2006/relationships/ctrlProp" Target="../ctrlProps/ctrlProp503.xml"/><Relationship Id="rId262" Type="http://schemas.openxmlformats.org/officeDocument/2006/relationships/ctrlProp" Target="../ctrlProps/ctrlProp638.xml"/><Relationship Id="rId283" Type="http://schemas.openxmlformats.org/officeDocument/2006/relationships/ctrlProp" Target="../ctrlProps/ctrlProp659.xml"/><Relationship Id="rId10" Type="http://schemas.openxmlformats.org/officeDocument/2006/relationships/ctrlProp" Target="../ctrlProps/ctrlProp386.xml"/><Relationship Id="rId31" Type="http://schemas.openxmlformats.org/officeDocument/2006/relationships/ctrlProp" Target="../ctrlProps/ctrlProp407.xml"/><Relationship Id="rId52" Type="http://schemas.openxmlformats.org/officeDocument/2006/relationships/ctrlProp" Target="../ctrlProps/ctrlProp428.xml"/><Relationship Id="rId73" Type="http://schemas.openxmlformats.org/officeDocument/2006/relationships/ctrlProp" Target="../ctrlProps/ctrlProp449.xml"/><Relationship Id="rId78" Type="http://schemas.openxmlformats.org/officeDocument/2006/relationships/ctrlProp" Target="../ctrlProps/ctrlProp454.xml"/><Relationship Id="rId94" Type="http://schemas.openxmlformats.org/officeDocument/2006/relationships/ctrlProp" Target="../ctrlProps/ctrlProp470.xml"/><Relationship Id="rId99" Type="http://schemas.openxmlformats.org/officeDocument/2006/relationships/ctrlProp" Target="../ctrlProps/ctrlProp475.xml"/><Relationship Id="rId101" Type="http://schemas.openxmlformats.org/officeDocument/2006/relationships/ctrlProp" Target="../ctrlProps/ctrlProp477.xml"/><Relationship Id="rId122" Type="http://schemas.openxmlformats.org/officeDocument/2006/relationships/ctrlProp" Target="../ctrlProps/ctrlProp498.xml"/><Relationship Id="rId143" Type="http://schemas.openxmlformats.org/officeDocument/2006/relationships/ctrlProp" Target="../ctrlProps/ctrlProp519.xml"/><Relationship Id="rId148" Type="http://schemas.openxmlformats.org/officeDocument/2006/relationships/ctrlProp" Target="../ctrlProps/ctrlProp524.xml"/><Relationship Id="rId164" Type="http://schemas.openxmlformats.org/officeDocument/2006/relationships/ctrlProp" Target="../ctrlProps/ctrlProp540.xml"/><Relationship Id="rId169" Type="http://schemas.openxmlformats.org/officeDocument/2006/relationships/ctrlProp" Target="../ctrlProps/ctrlProp545.xml"/><Relationship Id="rId185" Type="http://schemas.openxmlformats.org/officeDocument/2006/relationships/ctrlProp" Target="../ctrlProps/ctrlProp561.xml"/><Relationship Id="rId4" Type="http://schemas.openxmlformats.org/officeDocument/2006/relationships/ctrlProp" Target="../ctrlProps/ctrlProp380.xml"/><Relationship Id="rId9" Type="http://schemas.openxmlformats.org/officeDocument/2006/relationships/ctrlProp" Target="../ctrlProps/ctrlProp385.xml"/><Relationship Id="rId180" Type="http://schemas.openxmlformats.org/officeDocument/2006/relationships/ctrlProp" Target="../ctrlProps/ctrlProp556.xml"/><Relationship Id="rId210" Type="http://schemas.openxmlformats.org/officeDocument/2006/relationships/ctrlProp" Target="../ctrlProps/ctrlProp586.xml"/><Relationship Id="rId215" Type="http://schemas.openxmlformats.org/officeDocument/2006/relationships/ctrlProp" Target="../ctrlProps/ctrlProp591.xml"/><Relationship Id="rId236" Type="http://schemas.openxmlformats.org/officeDocument/2006/relationships/ctrlProp" Target="../ctrlProps/ctrlProp612.xml"/><Relationship Id="rId257" Type="http://schemas.openxmlformats.org/officeDocument/2006/relationships/ctrlProp" Target="../ctrlProps/ctrlProp633.xml"/><Relationship Id="rId278" Type="http://schemas.openxmlformats.org/officeDocument/2006/relationships/ctrlProp" Target="../ctrlProps/ctrlProp654.xml"/><Relationship Id="rId26" Type="http://schemas.openxmlformats.org/officeDocument/2006/relationships/ctrlProp" Target="../ctrlProps/ctrlProp402.xml"/><Relationship Id="rId231" Type="http://schemas.openxmlformats.org/officeDocument/2006/relationships/ctrlProp" Target="../ctrlProps/ctrlProp607.xml"/><Relationship Id="rId252" Type="http://schemas.openxmlformats.org/officeDocument/2006/relationships/ctrlProp" Target="../ctrlProps/ctrlProp628.xml"/><Relationship Id="rId273" Type="http://schemas.openxmlformats.org/officeDocument/2006/relationships/ctrlProp" Target="../ctrlProps/ctrlProp649.xml"/><Relationship Id="rId47" Type="http://schemas.openxmlformats.org/officeDocument/2006/relationships/ctrlProp" Target="../ctrlProps/ctrlProp423.xml"/><Relationship Id="rId68" Type="http://schemas.openxmlformats.org/officeDocument/2006/relationships/ctrlProp" Target="../ctrlProps/ctrlProp444.xml"/><Relationship Id="rId89" Type="http://schemas.openxmlformats.org/officeDocument/2006/relationships/ctrlProp" Target="../ctrlProps/ctrlProp465.xml"/><Relationship Id="rId112" Type="http://schemas.openxmlformats.org/officeDocument/2006/relationships/ctrlProp" Target="../ctrlProps/ctrlProp488.xml"/><Relationship Id="rId133" Type="http://schemas.openxmlformats.org/officeDocument/2006/relationships/ctrlProp" Target="../ctrlProps/ctrlProp509.xml"/><Relationship Id="rId154" Type="http://schemas.openxmlformats.org/officeDocument/2006/relationships/ctrlProp" Target="../ctrlProps/ctrlProp530.xml"/><Relationship Id="rId175" Type="http://schemas.openxmlformats.org/officeDocument/2006/relationships/ctrlProp" Target="../ctrlProps/ctrlProp551.xml"/><Relationship Id="rId196" Type="http://schemas.openxmlformats.org/officeDocument/2006/relationships/ctrlProp" Target="../ctrlProps/ctrlProp572.xml"/><Relationship Id="rId200" Type="http://schemas.openxmlformats.org/officeDocument/2006/relationships/ctrlProp" Target="../ctrlProps/ctrlProp576.xml"/><Relationship Id="rId16" Type="http://schemas.openxmlformats.org/officeDocument/2006/relationships/ctrlProp" Target="../ctrlProps/ctrlProp392.xml"/><Relationship Id="rId221" Type="http://schemas.openxmlformats.org/officeDocument/2006/relationships/ctrlProp" Target="../ctrlProps/ctrlProp597.xml"/><Relationship Id="rId242" Type="http://schemas.openxmlformats.org/officeDocument/2006/relationships/ctrlProp" Target="../ctrlProps/ctrlProp618.xml"/><Relationship Id="rId263" Type="http://schemas.openxmlformats.org/officeDocument/2006/relationships/ctrlProp" Target="../ctrlProps/ctrlProp639.xml"/><Relationship Id="rId284" Type="http://schemas.openxmlformats.org/officeDocument/2006/relationships/ctrlProp" Target="../ctrlProps/ctrlProp660.xml"/><Relationship Id="rId37" Type="http://schemas.openxmlformats.org/officeDocument/2006/relationships/ctrlProp" Target="../ctrlProps/ctrlProp413.xml"/><Relationship Id="rId58" Type="http://schemas.openxmlformats.org/officeDocument/2006/relationships/ctrlProp" Target="../ctrlProps/ctrlProp434.xml"/><Relationship Id="rId79" Type="http://schemas.openxmlformats.org/officeDocument/2006/relationships/ctrlProp" Target="../ctrlProps/ctrlProp455.xml"/><Relationship Id="rId102" Type="http://schemas.openxmlformats.org/officeDocument/2006/relationships/ctrlProp" Target="../ctrlProps/ctrlProp478.xml"/><Relationship Id="rId123" Type="http://schemas.openxmlformats.org/officeDocument/2006/relationships/ctrlProp" Target="../ctrlProps/ctrlProp499.xml"/><Relationship Id="rId144" Type="http://schemas.openxmlformats.org/officeDocument/2006/relationships/ctrlProp" Target="../ctrlProps/ctrlProp520.xml"/><Relationship Id="rId90" Type="http://schemas.openxmlformats.org/officeDocument/2006/relationships/ctrlProp" Target="../ctrlProps/ctrlProp466.xml"/><Relationship Id="rId165" Type="http://schemas.openxmlformats.org/officeDocument/2006/relationships/ctrlProp" Target="../ctrlProps/ctrlProp541.xml"/><Relationship Id="rId186" Type="http://schemas.openxmlformats.org/officeDocument/2006/relationships/ctrlProp" Target="../ctrlProps/ctrlProp562.xml"/><Relationship Id="rId211" Type="http://schemas.openxmlformats.org/officeDocument/2006/relationships/ctrlProp" Target="../ctrlProps/ctrlProp587.xml"/><Relationship Id="rId232" Type="http://schemas.openxmlformats.org/officeDocument/2006/relationships/ctrlProp" Target="../ctrlProps/ctrlProp608.xml"/><Relationship Id="rId253" Type="http://schemas.openxmlformats.org/officeDocument/2006/relationships/ctrlProp" Target="../ctrlProps/ctrlProp629.xml"/><Relationship Id="rId274" Type="http://schemas.openxmlformats.org/officeDocument/2006/relationships/ctrlProp" Target="../ctrlProps/ctrlProp650.xml"/><Relationship Id="rId27" Type="http://schemas.openxmlformats.org/officeDocument/2006/relationships/ctrlProp" Target="../ctrlProps/ctrlProp403.xml"/><Relationship Id="rId48" Type="http://schemas.openxmlformats.org/officeDocument/2006/relationships/ctrlProp" Target="../ctrlProps/ctrlProp424.xml"/><Relationship Id="rId69" Type="http://schemas.openxmlformats.org/officeDocument/2006/relationships/ctrlProp" Target="../ctrlProps/ctrlProp445.xml"/><Relationship Id="rId113" Type="http://schemas.openxmlformats.org/officeDocument/2006/relationships/ctrlProp" Target="../ctrlProps/ctrlProp489.xml"/><Relationship Id="rId134" Type="http://schemas.openxmlformats.org/officeDocument/2006/relationships/ctrlProp" Target="../ctrlProps/ctrlProp510.xml"/><Relationship Id="rId80" Type="http://schemas.openxmlformats.org/officeDocument/2006/relationships/ctrlProp" Target="../ctrlProps/ctrlProp456.xml"/><Relationship Id="rId155" Type="http://schemas.openxmlformats.org/officeDocument/2006/relationships/ctrlProp" Target="../ctrlProps/ctrlProp531.xml"/><Relationship Id="rId176" Type="http://schemas.openxmlformats.org/officeDocument/2006/relationships/ctrlProp" Target="../ctrlProps/ctrlProp552.xml"/><Relationship Id="rId197" Type="http://schemas.openxmlformats.org/officeDocument/2006/relationships/ctrlProp" Target="../ctrlProps/ctrlProp573.xml"/><Relationship Id="rId201" Type="http://schemas.openxmlformats.org/officeDocument/2006/relationships/ctrlProp" Target="../ctrlProps/ctrlProp577.xml"/><Relationship Id="rId222" Type="http://schemas.openxmlformats.org/officeDocument/2006/relationships/ctrlProp" Target="../ctrlProps/ctrlProp598.xml"/><Relationship Id="rId243" Type="http://schemas.openxmlformats.org/officeDocument/2006/relationships/ctrlProp" Target="../ctrlProps/ctrlProp619.xml"/><Relationship Id="rId264" Type="http://schemas.openxmlformats.org/officeDocument/2006/relationships/ctrlProp" Target="../ctrlProps/ctrlProp640.xml"/><Relationship Id="rId285" Type="http://schemas.openxmlformats.org/officeDocument/2006/relationships/ctrlProp" Target="../ctrlProps/ctrlProp661.xml"/><Relationship Id="rId17" Type="http://schemas.openxmlformats.org/officeDocument/2006/relationships/ctrlProp" Target="../ctrlProps/ctrlProp393.xml"/><Relationship Id="rId38" Type="http://schemas.openxmlformats.org/officeDocument/2006/relationships/ctrlProp" Target="../ctrlProps/ctrlProp414.xml"/><Relationship Id="rId59" Type="http://schemas.openxmlformats.org/officeDocument/2006/relationships/ctrlProp" Target="../ctrlProps/ctrlProp435.xml"/><Relationship Id="rId103" Type="http://schemas.openxmlformats.org/officeDocument/2006/relationships/ctrlProp" Target="../ctrlProps/ctrlProp479.xml"/><Relationship Id="rId124" Type="http://schemas.openxmlformats.org/officeDocument/2006/relationships/ctrlProp" Target="../ctrlProps/ctrlProp500.xml"/><Relationship Id="rId70" Type="http://schemas.openxmlformats.org/officeDocument/2006/relationships/ctrlProp" Target="../ctrlProps/ctrlProp446.xml"/><Relationship Id="rId91" Type="http://schemas.openxmlformats.org/officeDocument/2006/relationships/ctrlProp" Target="../ctrlProps/ctrlProp467.xml"/><Relationship Id="rId145" Type="http://schemas.openxmlformats.org/officeDocument/2006/relationships/ctrlProp" Target="../ctrlProps/ctrlProp521.xml"/><Relationship Id="rId166" Type="http://schemas.openxmlformats.org/officeDocument/2006/relationships/ctrlProp" Target="../ctrlProps/ctrlProp542.xml"/><Relationship Id="rId187" Type="http://schemas.openxmlformats.org/officeDocument/2006/relationships/ctrlProp" Target="../ctrlProps/ctrlProp563.xml"/><Relationship Id="rId1" Type="http://schemas.openxmlformats.org/officeDocument/2006/relationships/printerSettings" Target="../printerSettings/printerSettings9.bin"/><Relationship Id="rId212" Type="http://schemas.openxmlformats.org/officeDocument/2006/relationships/ctrlProp" Target="../ctrlProps/ctrlProp588.xml"/><Relationship Id="rId233" Type="http://schemas.openxmlformats.org/officeDocument/2006/relationships/ctrlProp" Target="../ctrlProps/ctrlProp609.xml"/><Relationship Id="rId254" Type="http://schemas.openxmlformats.org/officeDocument/2006/relationships/ctrlProp" Target="../ctrlProps/ctrlProp630.xml"/><Relationship Id="rId28" Type="http://schemas.openxmlformats.org/officeDocument/2006/relationships/ctrlProp" Target="../ctrlProps/ctrlProp404.xml"/><Relationship Id="rId49" Type="http://schemas.openxmlformats.org/officeDocument/2006/relationships/ctrlProp" Target="../ctrlProps/ctrlProp425.xml"/><Relationship Id="rId114" Type="http://schemas.openxmlformats.org/officeDocument/2006/relationships/ctrlProp" Target="../ctrlProps/ctrlProp490.xml"/><Relationship Id="rId275" Type="http://schemas.openxmlformats.org/officeDocument/2006/relationships/ctrlProp" Target="../ctrlProps/ctrlProp651.xml"/><Relationship Id="rId60" Type="http://schemas.openxmlformats.org/officeDocument/2006/relationships/ctrlProp" Target="../ctrlProps/ctrlProp436.xml"/><Relationship Id="rId81" Type="http://schemas.openxmlformats.org/officeDocument/2006/relationships/ctrlProp" Target="../ctrlProps/ctrlProp457.xml"/><Relationship Id="rId135" Type="http://schemas.openxmlformats.org/officeDocument/2006/relationships/ctrlProp" Target="../ctrlProps/ctrlProp511.xml"/><Relationship Id="rId156" Type="http://schemas.openxmlformats.org/officeDocument/2006/relationships/ctrlProp" Target="../ctrlProps/ctrlProp532.xml"/><Relationship Id="rId177" Type="http://schemas.openxmlformats.org/officeDocument/2006/relationships/ctrlProp" Target="../ctrlProps/ctrlProp553.xml"/><Relationship Id="rId198" Type="http://schemas.openxmlformats.org/officeDocument/2006/relationships/ctrlProp" Target="../ctrlProps/ctrlProp574.xml"/><Relationship Id="rId202" Type="http://schemas.openxmlformats.org/officeDocument/2006/relationships/ctrlProp" Target="../ctrlProps/ctrlProp578.xml"/><Relationship Id="rId223" Type="http://schemas.openxmlformats.org/officeDocument/2006/relationships/ctrlProp" Target="../ctrlProps/ctrlProp599.xml"/><Relationship Id="rId244" Type="http://schemas.openxmlformats.org/officeDocument/2006/relationships/ctrlProp" Target="../ctrlProps/ctrlProp620.xml"/><Relationship Id="rId18" Type="http://schemas.openxmlformats.org/officeDocument/2006/relationships/ctrlProp" Target="../ctrlProps/ctrlProp394.xml"/><Relationship Id="rId39" Type="http://schemas.openxmlformats.org/officeDocument/2006/relationships/ctrlProp" Target="../ctrlProps/ctrlProp415.xml"/><Relationship Id="rId265" Type="http://schemas.openxmlformats.org/officeDocument/2006/relationships/ctrlProp" Target="../ctrlProps/ctrlProp641.xml"/><Relationship Id="rId286" Type="http://schemas.openxmlformats.org/officeDocument/2006/relationships/ctrlProp" Target="../ctrlProps/ctrlProp66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3" Type="http://schemas.openxmlformats.org/officeDocument/2006/relationships/ctrlProp" Target="../ctrlProps/ctrlProp677.xml"/><Relationship Id="rId18" Type="http://schemas.openxmlformats.org/officeDocument/2006/relationships/ctrlProp" Target="../ctrlProps/ctrlProp682.xml"/><Relationship Id="rId26" Type="http://schemas.openxmlformats.org/officeDocument/2006/relationships/ctrlProp" Target="../ctrlProps/ctrlProp690.xml"/><Relationship Id="rId39" Type="http://schemas.openxmlformats.org/officeDocument/2006/relationships/ctrlProp" Target="../ctrlProps/ctrlProp703.xml"/><Relationship Id="rId21" Type="http://schemas.openxmlformats.org/officeDocument/2006/relationships/ctrlProp" Target="../ctrlProps/ctrlProp685.xml"/><Relationship Id="rId34" Type="http://schemas.openxmlformats.org/officeDocument/2006/relationships/ctrlProp" Target="../ctrlProps/ctrlProp698.xml"/><Relationship Id="rId42" Type="http://schemas.openxmlformats.org/officeDocument/2006/relationships/ctrlProp" Target="../ctrlProps/ctrlProp706.xml"/><Relationship Id="rId47" Type="http://schemas.openxmlformats.org/officeDocument/2006/relationships/ctrlProp" Target="../ctrlProps/ctrlProp711.xml"/><Relationship Id="rId50" Type="http://schemas.openxmlformats.org/officeDocument/2006/relationships/ctrlProp" Target="../ctrlProps/ctrlProp714.xml"/><Relationship Id="rId55" Type="http://schemas.openxmlformats.org/officeDocument/2006/relationships/ctrlProp" Target="../ctrlProps/ctrlProp719.xml"/><Relationship Id="rId63" Type="http://schemas.openxmlformats.org/officeDocument/2006/relationships/ctrlProp" Target="../ctrlProps/ctrlProp727.xml"/><Relationship Id="rId68" Type="http://schemas.openxmlformats.org/officeDocument/2006/relationships/ctrlProp" Target="../ctrlProps/ctrlProp732.xml"/><Relationship Id="rId7" Type="http://schemas.openxmlformats.org/officeDocument/2006/relationships/ctrlProp" Target="../ctrlProps/ctrlProp671.xml"/><Relationship Id="rId71" Type="http://schemas.openxmlformats.org/officeDocument/2006/relationships/ctrlProp" Target="../ctrlProps/ctrlProp735.xml"/><Relationship Id="rId2" Type="http://schemas.openxmlformats.org/officeDocument/2006/relationships/drawing" Target="../drawings/drawing13.xml"/><Relationship Id="rId16" Type="http://schemas.openxmlformats.org/officeDocument/2006/relationships/ctrlProp" Target="../ctrlProps/ctrlProp680.xml"/><Relationship Id="rId29" Type="http://schemas.openxmlformats.org/officeDocument/2006/relationships/ctrlProp" Target="../ctrlProps/ctrlProp693.xml"/><Relationship Id="rId11" Type="http://schemas.openxmlformats.org/officeDocument/2006/relationships/ctrlProp" Target="../ctrlProps/ctrlProp675.xml"/><Relationship Id="rId24" Type="http://schemas.openxmlformats.org/officeDocument/2006/relationships/ctrlProp" Target="../ctrlProps/ctrlProp688.xml"/><Relationship Id="rId32" Type="http://schemas.openxmlformats.org/officeDocument/2006/relationships/ctrlProp" Target="../ctrlProps/ctrlProp696.xml"/><Relationship Id="rId37" Type="http://schemas.openxmlformats.org/officeDocument/2006/relationships/ctrlProp" Target="../ctrlProps/ctrlProp701.xml"/><Relationship Id="rId40" Type="http://schemas.openxmlformats.org/officeDocument/2006/relationships/ctrlProp" Target="../ctrlProps/ctrlProp704.xml"/><Relationship Id="rId45" Type="http://schemas.openxmlformats.org/officeDocument/2006/relationships/ctrlProp" Target="../ctrlProps/ctrlProp709.xml"/><Relationship Id="rId53" Type="http://schemas.openxmlformats.org/officeDocument/2006/relationships/ctrlProp" Target="../ctrlProps/ctrlProp717.xml"/><Relationship Id="rId58" Type="http://schemas.openxmlformats.org/officeDocument/2006/relationships/ctrlProp" Target="../ctrlProps/ctrlProp722.xml"/><Relationship Id="rId66" Type="http://schemas.openxmlformats.org/officeDocument/2006/relationships/ctrlProp" Target="../ctrlProps/ctrlProp730.xml"/><Relationship Id="rId74" Type="http://schemas.openxmlformats.org/officeDocument/2006/relationships/ctrlProp" Target="../ctrlProps/ctrlProp738.xml"/><Relationship Id="rId5" Type="http://schemas.openxmlformats.org/officeDocument/2006/relationships/ctrlProp" Target="../ctrlProps/ctrlProp669.xml"/><Relationship Id="rId15" Type="http://schemas.openxmlformats.org/officeDocument/2006/relationships/ctrlProp" Target="../ctrlProps/ctrlProp679.xml"/><Relationship Id="rId23" Type="http://schemas.openxmlformats.org/officeDocument/2006/relationships/ctrlProp" Target="../ctrlProps/ctrlProp687.xml"/><Relationship Id="rId28" Type="http://schemas.openxmlformats.org/officeDocument/2006/relationships/ctrlProp" Target="../ctrlProps/ctrlProp692.xml"/><Relationship Id="rId36" Type="http://schemas.openxmlformats.org/officeDocument/2006/relationships/ctrlProp" Target="../ctrlProps/ctrlProp700.xml"/><Relationship Id="rId49" Type="http://schemas.openxmlformats.org/officeDocument/2006/relationships/ctrlProp" Target="../ctrlProps/ctrlProp713.xml"/><Relationship Id="rId57" Type="http://schemas.openxmlformats.org/officeDocument/2006/relationships/ctrlProp" Target="../ctrlProps/ctrlProp721.xml"/><Relationship Id="rId61" Type="http://schemas.openxmlformats.org/officeDocument/2006/relationships/ctrlProp" Target="../ctrlProps/ctrlProp725.xml"/><Relationship Id="rId10" Type="http://schemas.openxmlformats.org/officeDocument/2006/relationships/ctrlProp" Target="../ctrlProps/ctrlProp674.xml"/><Relationship Id="rId19" Type="http://schemas.openxmlformats.org/officeDocument/2006/relationships/ctrlProp" Target="../ctrlProps/ctrlProp683.xml"/><Relationship Id="rId31" Type="http://schemas.openxmlformats.org/officeDocument/2006/relationships/ctrlProp" Target="../ctrlProps/ctrlProp695.xml"/><Relationship Id="rId44" Type="http://schemas.openxmlformats.org/officeDocument/2006/relationships/ctrlProp" Target="../ctrlProps/ctrlProp708.xml"/><Relationship Id="rId52" Type="http://schemas.openxmlformats.org/officeDocument/2006/relationships/ctrlProp" Target="../ctrlProps/ctrlProp716.xml"/><Relationship Id="rId60" Type="http://schemas.openxmlformats.org/officeDocument/2006/relationships/ctrlProp" Target="../ctrlProps/ctrlProp724.xml"/><Relationship Id="rId65" Type="http://schemas.openxmlformats.org/officeDocument/2006/relationships/ctrlProp" Target="../ctrlProps/ctrlProp729.xml"/><Relationship Id="rId73" Type="http://schemas.openxmlformats.org/officeDocument/2006/relationships/ctrlProp" Target="../ctrlProps/ctrlProp737.xml"/><Relationship Id="rId4" Type="http://schemas.openxmlformats.org/officeDocument/2006/relationships/ctrlProp" Target="../ctrlProps/ctrlProp668.xml"/><Relationship Id="rId9" Type="http://schemas.openxmlformats.org/officeDocument/2006/relationships/ctrlProp" Target="../ctrlProps/ctrlProp673.xml"/><Relationship Id="rId14" Type="http://schemas.openxmlformats.org/officeDocument/2006/relationships/ctrlProp" Target="../ctrlProps/ctrlProp678.xml"/><Relationship Id="rId22" Type="http://schemas.openxmlformats.org/officeDocument/2006/relationships/ctrlProp" Target="../ctrlProps/ctrlProp686.xml"/><Relationship Id="rId27" Type="http://schemas.openxmlformats.org/officeDocument/2006/relationships/ctrlProp" Target="../ctrlProps/ctrlProp691.xml"/><Relationship Id="rId30" Type="http://schemas.openxmlformats.org/officeDocument/2006/relationships/ctrlProp" Target="../ctrlProps/ctrlProp694.xml"/><Relationship Id="rId35" Type="http://schemas.openxmlformats.org/officeDocument/2006/relationships/ctrlProp" Target="../ctrlProps/ctrlProp699.xml"/><Relationship Id="rId43" Type="http://schemas.openxmlformats.org/officeDocument/2006/relationships/ctrlProp" Target="../ctrlProps/ctrlProp707.xml"/><Relationship Id="rId48" Type="http://schemas.openxmlformats.org/officeDocument/2006/relationships/ctrlProp" Target="../ctrlProps/ctrlProp712.xml"/><Relationship Id="rId56" Type="http://schemas.openxmlformats.org/officeDocument/2006/relationships/ctrlProp" Target="../ctrlProps/ctrlProp720.xml"/><Relationship Id="rId64" Type="http://schemas.openxmlformats.org/officeDocument/2006/relationships/ctrlProp" Target="../ctrlProps/ctrlProp728.xml"/><Relationship Id="rId69" Type="http://schemas.openxmlformats.org/officeDocument/2006/relationships/ctrlProp" Target="../ctrlProps/ctrlProp733.xml"/><Relationship Id="rId8" Type="http://schemas.openxmlformats.org/officeDocument/2006/relationships/ctrlProp" Target="../ctrlProps/ctrlProp672.xml"/><Relationship Id="rId51" Type="http://schemas.openxmlformats.org/officeDocument/2006/relationships/ctrlProp" Target="../ctrlProps/ctrlProp715.xml"/><Relationship Id="rId72" Type="http://schemas.openxmlformats.org/officeDocument/2006/relationships/ctrlProp" Target="../ctrlProps/ctrlProp736.xml"/><Relationship Id="rId3" Type="http://schemas.openxmlformats.org/officeDocument/2006/relationships/vmlDrawing" Target="../drawings/vmlDrawing5.vml"/><Relationship Id="rId12" Type="http://schemas.openxmlformats.org/officeDocument/2006/relationships/ctrlProp" Target="../ctrlProps/ctrlProp676.xml"/><Relationship Id="rId17" Type="http://schemas.openxmlformats.org/officeDocument/2006/relationships/ctrlProp" Target="../ctrlProps/ctrlProp681.xml"/><Relationship Id="rId25" Type="http://schemas.openxmlformats.org/officeDocument/2006/relationships/ctrlProp" Target="../ctrlProps/ctrlProp689.xml"/><Relationship Id="rId33" Type="http://schemas.openxmlformats.org/officeDocument/2006/relationships/ctrlProp" Target="../ctrlProps/ctrlProp697.xml"/><Relationship Id="rId38" Type="http://schemas.openxmlformats.org/officeDocument/2006/relationships/ctrlProp" Target="../ctrlProps/ctrlProp702.xml"/><Relationship Id="rId46" Type="http://schemas.openxmlformats.org/officeDocument/2006/relationships/ctrlProp" Target="../ctrlProps/ctrlProp710.xml"/><Relationship Id="rId59" Type="http://schemas.openxmlformats.org/officeDocument/2006/relationships/ctrlProp" Target="../ctrlProps/ctrlProp723.xml"/><Relationship Id="rId67" Type="http://schemas.openxmlformats.org/officeDocument/2006/relationships/ctrlProp" Target="../ctrlProps/ctrlProp731.xml"/><Relationship Id="rId20" Type="http://schemas.openxmlformats.org/officeDocument/2006/relationships/ctrlProp" Target="../ctrlProps/ctrlProp684.xml"/><Relationship Id="rId41" Type="http://schemas.openxmlformats.org/officeDocument/2006/relationships/ctrlProp" Target="../ctrlProps/ctrlProp705.xml"/><Relationship Id="rId54" Type="http://schemas.openxmlformats.org/officeDocument/2006/relationships/ctrlProp" Target="../ctrlProps/ctrlProp718.xml"/><Relationship Id="rId62" Type="http://schemas.openxmlformats.org/officeDocument/2006/relationships/ctrlProp" Target="../ctrlProps/ctrlProp726.xml"/><Relationship Id="rId70" Type="http://schemas.openxmlformats.org/officeDocument/2006/relationships/ctrlProp" Target="../ctrlProps/ctrlProp734.xml"/><Relationship Id="rId75" Type="http://schemas.openxmlformats.org/officeDocument/2006/relationships/ctrlProp" Target="../ctrlProps/ctrlProp739.xml"/><Relationship Id="rId1" Type="http://schemas.openxmlformats.org/officeDocument/2006/relationships/printerSettings" Target="../printerSettings/printerSettings12.bin"/><Relationship Id="rId6" Type="http://schemas.openxmlformats.org/officeDocument/2006/relationships/ctrlProp" Target="../ctrlProps/ctrlProp670.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744.xml"/><Relationship Id="rId13" Type="http://schemas.openxmlformats.org/officeDocument/2006/relationships/ctrlProp" Target="../ctrlProps/ctrlProp749.xml"/><Relationship Id="rId18" Type="http://schemas.openxmlformats.org/officeDocument/2006/relationships/ctrlProp" Target="../ctrlProps/ctrlProp754.xml"/><Relationship Id="rId3" Type="http://schemas.openxmlformats.org/officeDocument/2006/relationships/vmlDrawing" Target="../drawings/vmlDrawing6.vml"/><Relationship Id="rId21" Type="http://schemas.openxmlformats.org/officeDocument/2006/relationships/ctrlProp" Target="../ctrlProps/ctrlProp757.xml"/><Relationship Id="rId7" Type="http://schemas.openxmlformats.org/officeDocument/2006/relationships/ctrlProp" Target="../ctrlProps/ctrlProp743.xml"/><Relationship Id="rId12" Type="http://schemas.openxmlformats.org/officeDocument/2006/relationships/ctrlProp" Target="../ctrlProps/ctrlProp748.xml"/><Relationship Id="rId17" Type="http://schemas.openxmlformats.org/officeDocument/2006/relationships/ctrlProp" Target="../ctrlProps/ctrlProp753.xml"/><Relationship Id="rId2" Type="http://schemas.openxmlformats.org/officeDocument/2006/relationships/drawing" Target="../drawings/drawing16.xml"/><Relationship Id="rId16" Type="http://schemas.openxmlformats.org/officeDocument/2006/relationships/ctrlProp" Target="../ctrlProps/ctrlProp752.xml"/><Relationship Id="rId20" Type="http://schemas.openxmlformats.org/officeDocument/2006/relationships/ctrlProp" Target="../ctrlProps/ctrlProp756.xml"/><Relationship Id="rId1" Type="http://schemas.openxmlformats.org/officeDocument/2006/relationships/printerSettings" Target="../printerSettings/printerSettings15.bin"/><Relationship Id="rId6" Type="http://schemas.openxmlformats.org/officeDocument/2006/relationships/ctrlProp" Target="../ctrlProps/ctrlProp742.xml"/><Relationship Id="rId11" Type="http://schemas.openxmlformats.org/officeDocument/2006/relationships/ctrlProp" Target="../ctrlProps/ctrlProp747.xml"/><Relationship Id="rId24" Type="http://schemas.openxmlformats.org/officeDocument/2006/relationships/ctrlProp" Target="../ctrlProps/ctrlProp760.xml"/><Relationship Id="rId5" Type="http://schemas.openxmlformats.org/officeDocument/2006/relationships/ctrlProp" Target="../ctrlProps/ctrlProp741.xml"/><Relationship Id="rId15" Type="http://schemas.openxmlformats.org/officeDocument/2006/relationships/ctrlProp" Target="../ctrlProps/ctrlProp751.xml"/><Relationship Id="rId23" Type="http://schemas.openxmlformats.org/officeDocument/2006/relationships/ctrlProp" Target="../ctrlProps/ctrlProp759.xml"/><Relationship Id="rId10" Type="http://schemas.openxmlformats.org/officeDocument/2006/relationships/ctrlProp" Target="../ctrlProps/ctrlProp746.xml"/><Relationship Id="rId19" Type="http://schemas.openxmlformats.org/officeDocument/2006/relationships/ctrlProp" Target="../ctrlProps/ctrlProp755.xml"/><Relationship Id="rId4" Type="http://schemas.openxmlformats.org/officeDocument/2006/relationships/ctrlProp" Target="../ctrlProps/ctrlProp740.xml"/><Relationship Id="rId9" Type="http://schemas.openxmlformats.org/officeDocument/2006/relationships/ctrlProp" Target="../ctrlProps/ctrlProp745.xml"/><Relationship Id="rId14" Type="http://schemas.openxmlformats.org/officeDocument/2006/relationships/ctrlProp" Target="../ctrlProps/ctrlProp750.xml"/><Relationship Id="rId22" Type="http://schemas.openxmlformats.org/officeDocument/2006/relationships/ctrlProp" Target="../ctrlProps/ctrlProp758.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765.xml"/><Relationship Id="rId3" Type="http://schemas.openxmlformats.org/officeDocument/2006/relationships/vmlDrawing" Target="../drawings/vmlDrawing7.vml"/><Relationship Id="rId7" Type="http://schemas.openxmlformats.org/officeDocument/2006/relationships/ctrlProp" Target="../ctrlProps/ctrlProp764.xml"/><Relationship Id="rId2" Type="http://schemas.openxmlformats.org/officeDocument/2006/relationships/drawing" Target="../drawings/drawing17.xml"/><Relationship Id="rId1" Type="http://schemas.openxmlformats.org/officeDocument/2006/relationships/printerSettings" Target="../printerSettings/printerSettings16.bin"/><Relationship Id="rId6" Type="http://schemas.openxmlformats.org/officeDocument/2006/relationships/ctrlProp" Target="../ctrlProps/ctrlProp763.xml"/><Relationship Id="rId11" Type="http://schemas.openxmlformats.org/officeDocument/2006/relationships/ctrlProp" Target="../ctrlProps/ctrlProp768.xml"/><Relationship Id="rId5" Type="http://schemas.openxmlformats.org/officeDocument/2006/relationships/ctrlProp" Target="../ctrlProps/ctrlProp762.xml"/><Relationship Id="rId10" Type="http://schemas.openxmlformats.org/officeDocument/2006/relationships/ctrlProp" Target="../ctrlProps/ctrlProp767.xml"/><Relationship Id="rId4" Type="http://schemas.openxmlformats.org/officeDocument/2006/relationships/ctrlProp" Target="../ctrlProps/ctrlProp761.xml"/><Relationship Id="rId9" Type="http://schemas.openxmlformats.org/officeDocument/2006/relationships/ctrlProp" Target="../ctrlProps/ctrlProp76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36.xml"/><Relationship Id="rId117" Type="http://schemas.openxmlformats.org/officeDocument/2006/relationships/ctrlProp" Target="../ctrlProps/ctrlProp127.xml"/><Relationship Id="rId21" Type="http://schemas.openxmlformats.org/officeDocument/2006/relationships/ctrlProp" Target="../ctrlProps/ctrlProp31.xml"/><Relationship Id="rId42" Type="http://schemas.openxmlformats.org/officeDocument/2006/relationships/ctrlProp" Target="../ctrlProps/ctrlProp52.xml"/><Relationship Id="rId47" Type="http://schemas.openxmlformats.org/officeDocument/2006/relationships/ctrlProp" Target="../ctrlProps/ctrlProp57.xml"/><Relationship Id="rId63" Type="http://schemas.openxmlformats.org/officeDocument/2006/relationships/ctrlProp" Target="../ctrlProps/ctrlProp73.xml"/><Relationship Id="rId68" Type="http://schemas.openxmlformats.org/officeDocument/2006/relationships/ctrlProp" Target="../ctrlProps/ctrlProp78.xml"/><Relationship Id="rId84" Type="http://schemas.openxmlformats.org/officeDocument/2006/relationships/ctrlProp" Target="../ctrlProps/ctrlProp94.xml"/><Relationship Id="rId89" Type="http://schemas.openxmlformats.org/officeDocument/2006/relationships/ctrlProp" Target="../ctrlProps/ctrlProp99.xml"/><Relationship Id="rId112" Type="http://schemas.openxmlformats.org/officeDocument/2006/relationships/ctrlProp" Target="../ctrlProps/ctrlProp122.xml"/><Relationship Id="rId133" Type="http://schemas.openxmlformats.org/officeDocument/2006/relationships/ctrlProp" Target="../ctrlProps/ctrlProp143.xml"/><Relationship Id="rId138" Type="http://schemas.openxmlformats.org/officeDocument/2006/relationships/ctrlProp" Target="../ctrlProps/ctrlProp148.xml"/><Relationship Id="rId16" Type="http://schemas.openxmlformats.org/officeDocument/2006/relationships/ctrlProp" Target="../ctrlProps/ctrlProp26.xml"/><Relationship Id="rId107" Type="http://schemas.openxmlformats.org/officeDocument/2006/relationships/ctrlProp" Target="../ctrlProps/ctrlProp117.xml"/><Relationship Id="rId11" Type="http://schemas.openxmlformats.org/officeDocument/2006/relationships/ctrlProp" Target="../ctrlProps/ctrlProp21.xml"/><Relationship Id="rId32" Type="http://schemas.openxmlformats.org/officeDocument/2006/relationships/ctrlProp" Target="../ctrlProps/ctrlProp42.xml"/><Relationship Id="rId37" Type="http://schemas.openxmlformats.org/officeDocument/2006/relationships/ctrlProp" Target="../ctrlProps/ctrlProp47.xml"/><Relationship Id="rId53" Type="http://schemas.openxmlformats.org/officeDocument/2006/relationships/ctrlProp" Target="../ctrlProps/ctrlProp63.xml"/><Relationship Id="rId58" Type="http://schemas.openxmlformats.org/officeDocument/2006/relationships/ctrlProp" Target="../ctrlProps/ctrlProp68.xml"/><Relationship Id="rId74" Type="http://schemas.openxmlformats.org/officeDocument/2006/relationships/ctrlProp" Target="../ctrlProps/ctrlProp84.xml"/><Relationship Id="rId79" Type="http://schemas.openxmlformats.org/officeDocument/2006/relationships/ctrlProp" Target="../ctrlProps/ctrlProp89.xml"/><Relationship Id="rId102" Type="http://schemas.openxmlformats.org/officeDocument/2006/relationships/ctrlProp" Target="../ctrlProps/ctrlProp112.xml"/><Relationship Id="rId123" Type="http://schemas.openxmlformats.org/officeDocument/2006/relationships/ctrlProp" Target="../ctrlProps/ctrlProp133.xml"/><Relationship Id="rId128" Type="http://schemas.openxmlformats.org/officeDocument/2006/relationships/ctrlProp" Target="../ctrlProps/ctrlProp138.xml"/><Relationship Id="rId144" Type="http://schemas.openxmlformats.org/officeDocument/2006/relationships/ctrlProp" Target="../ctrlProps/ctrlProp154.xml"/><Relationship Id="rId5" Type="http://schemas.openxmlformats.org/officeDocument/2006/relationships/ctrlProp" Target="../ctrlProps/ctrlProp15.xml"/><Relationship Id="rId90" Type="http://schemas.openxmlformats.org/officeDocument/2006/relationships/ctrlProp" Target="../ctrlProps/ctrlProp100.xml"/><Relationship Id="rId95" Type="http://schemas.openxmlformats.org/officeDocument/2006/relationships/ctrlProp" Target="../ctrlProps/ctrlProp105.xml"/><Relationship Id="rId22" Type="http://schemas.openxmlformats.org/officeDocument/2006/relationships/ctrlProp" Target="../ctrlProps/ctrlProp32.xml"/><Relationship Id="rId27" Type="http://schemas.openxmlformats.org/officeDocument/2006/relationships/ctrlProp" Target="../ctrlProps/ctrlProp37.xml"/><Relationship Id="rId43" Type="http://schemas.openxmlformats.org/officeDocument/2006/relationships/ctrlProp" Target="../ctrlProps/ctrlProp53.xml"/><Relationship Id="rId48" Type="http://schemas.openxmlformats.org/officeDocument/2006/relationships/ctrlProp" Target="../ctrlProps/ctrlProp58.xml"/><Relationship Id="rId64" Type="http://schemas.openxmlformats.org/officeDocument/2006/relationships/ctrlProp" Target="../ctrlProps/ctrlProp74.xml"/><Relationship Id="rId69" Type="http://schemas.openxmlformats.org/officeDocument/2006/relationships/ctrlProp" Target="../ctrlProps/ctrlProp79.xml"/><Relationship Id="rId113" Type="http://schemas.openxmlformats.org/officeDocument/2006/relationships/ctrlProp" Target="../ctrlProps/ctrlProp123.xml"/><Relationship Id="rId118" Type="http://schemas.openxmlformats.org/officeDocument/2006/relationships/ctrlProp" Target="../ctrlProps/ctrlProp128.xml"/><Relationship Id="rId134" Type="http://schemas.openxmlformats.org/officeDocument/2006/relationships/ctrlProp" Target="../ctrlProps/ctrlProp144.xml"/><Relationship Id="rId139" Type="http://schemas.openxmlformats.org/officeDocument/2006/relationships/ctrlProp" Target="../ctrlProps/ctrlProp149.xml"/><Relationship Id="rId80" Type="http://schemas.openxmlformats.org/officeDocument/2006/relationships/ctrlProp" Target="../ctrlProps/ctrlProp90.xml"/><Relationship Id="rId85"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22.xml"/><Relationship Id="rId17" Type="http://schemas.openxmlformats.org/officeDocument/2006/relationships/ctrlProp" Target="../ctrlProps/ctrlProp27.xml"/><Relationship Id="rId25" Type="http://schemas.openxmlformats.org/officeDocument/2006/relationships/ctrlProp" Target="../ctrlProps/ctrlProp35.xml"/><Relationship Id="rId33" Type="http://schemas.openxmlformats.org/officeDocument/2006/relationships/ctrlProp" Target="../ctrlProps/ctrlProp43.xml"/><Relationship Id="rId38" Type="http://schemas.openxmlformats.org/officeDocument/2006/relationships/ctrlProp" Target="../ctrlProps/ctrlProp48.xml"/><Relationship Id="rId46" Type="http://schemas.openxmlformats.org/officeDocument/2006/relationships/ctrlProp" Target="../ctrlProps/ctrlProp56.xml"/><Relationship Id="rId59" Type="http://schemas.openxmlformats.org/officeDocument/2006/relationships/ctrlProp" Target="../ctrlProps/ctrlProp69.xml"/><Relationship Id="rId67" Type="http://schemas.openxmlformats.org/officeDocument/2006/relationships/ctrlProp" Target="../ctrlProps/ctrlProp77.xml"/><Relationship Id="rId103" Type="http://schemas.openxmlformats.org/officeDocument/2006/relationships/ctrlProp" Target="../ctrlProps/ctrlProp113.xml"/><Relationship Id="rId108" Type="http://schemas.openxmlformats.org/officeDocument/2006/relationships/ctrlProp" Target="../ctrlProps/ctrlProp118.xml"/><Relationship Id="rId116" Type="http://schemas.openxmlformats.org/officeDocument/2006/relationships/ctrlProp" Target="../ctrlProps/ctrlProp126.xml"/><Relationship Id="rId124" Type="http://schemas.openxmlformats.org/officeDocument/2006/relationships/ctrlProp" Target="../ctrlProps/ctrlProp134.xml"/><Relationship Id="rId129" Type="http://schemas.openxmlformats.org/officeDocument/2006/relationships/ctrlProp" Target="../ctrlProps/ctrlProp139.xml"/><Relationship Id="rId137" Type="http://schemas.openxmlformats.org/officeDocument/2006/relationships/ctrlProp" Target="../ctrlProps/ctrlProp147.xml"/><Relationship Id="rId20" Type="http://schemas.openxmlformats.org/officeDocument/2006/relationships/ctrlProp" Target="../ctrlProps/ctrlProp30.xml"/><Relationship Id="rId41" Type="http://schemas.openxmlformats.org/officeDocument/2006/relationships/ctrlProp" Target="../ctrlProps/ctrlProp51.xml"/><Relationship Id="rId54" Type="http://schemas.openxmlformats.org/officeDocument/2006/relationships/ctrlProp" Target="../ctrlProps/ctrlProp64.xml"/><Relationship Id="rId62" Type="http://schemas.openxmlformats.org/officeDocument/2006/relationships/ctrlProp" Target="../ctrlProps/ctrlProp72.xml"/><Relationship Id="rId70" Type="http://schemas.openxmlformats.org/officeDocument/2006/relationships/ctrlProp" Target="../ctrlProps/ctrlProp80.xml"/><Relationship Id="rId75" Type="http://schemas.openxmlformats.org/officeDocument/2006/relationships/ctrlProp" Target="../ctrlProps/ctrlProp85.xml"/><Relationship Id="rId83" Type="http://schemas.openxmlformats.org/officeDocument/2006/relationships/ctrlProp" Target="../ctrlProps/ctrlProp93.xml"/><Relationship Id="rId88" Type="http://schemas.openxmlformats.org/officeDocument/2006/relationships/ctrlProp" Target="../ctrlProps/ctrlProp98.xml"/><Relationship Id="rId91" Type="http://schemas.openxmlformats.org/officeDocument/2006/relationships/ctrlProp" Target="../ctrlProps/ctrlProp101.xml"/><Relationship Id="rId96" Type="http://schemas.openxmlformats.org/officeDocument/2006/relationships/ctrlProp" Target="../ctrlProps/ctrlProp106.xml"/><Relationship Id="rId111" Type="http://schemas.openxmlformats.org/officeDocument/2006/relationships/ctrlProp" Target="../ctrlProps/ctrlProp121.xml"/><Relationship Id="rId132" Type="http://schemas.openxmlformats.org/officeDocument/2006/relationships/ctrlProp" Target="../ctrlProps/ctrlProp142.xml"/><Relationship Id="rId140" Type="http://schemas.openxmlformats.org/officeDocument/2006/relationships/ctrlProp" Target="../ctrlProps/ctrlProp150.xml"/><Relationship Id="rId145" Type="http://schemas.openxmlformats.org/officeDocument/2006/relationships/ctrlProp" Target="../ctrlProps/ctrlProp155.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5" Type="http://schemas.openxmlformats.org/officeDocument/2006/relationships/ctrlProp" Target="../ctrlProps/ctrlProp25.xml"/><Relationship Id="rId23" Type="http://schemas.openxmlformats.org/officeDocument/2006/relationships/ctrlProp" Target="../ctrlProps/ctrlProp33.xml"/><Relationship Id="rId28" Type="http://schemas.openxmlformats.org/officeDocument/2006/relationships/ctrlProp" Target="../ctrlProps/ctrlProp38.xml"/><Relationship Id="rId36" Type="http://schemas.openxmlformats.org/officeDocument/2006/relationships/ctrlProp" Target="../ctrlProps/ctrlProp46.xml"/><Relationship Id="rId49" Type="http://schemas.openxmlformats.org/officeDocument/2006/relationships/ctrlProp" Target="../ctrlProps/ctrlProp59.xml"/><Relationship Id="rId57" Type="http://schemas.openxmlformats.org/officeDocument/2006/relationships/ctrlProp" Target="../ctrlProps/ctrlProp67.xml"/><Relationship Id="rId106" Type="http://schemas.openxmlformats.org/officeDocument/2006/relationships/ctrlProp" Target="../ctrlProps/ctrlProp116.xml"/><Relationship Id="rId114" Type="http://schemas.openxmlformats.org/officeDocument/2006/relationships/ctrlProp" Target="../ctrlProps/ctrlProp124.xml"/><Relationship Id="rId119" Type="http://schemas.openxmlformats.org/officeDocument/2006/relationships/ctrlProp" Target="../ctrlProps/ctrlProp129.xml"/><Relationship Id="rId127" Type="http://schemas.openxmlformats.org/officeDocument/2006/relationships/ctrlProp" Target="../ctrlProps/ctrlProp137.xml"/><Relationship Id="rId10" Type="http://schemas.openxmlformats.org/officeDocument/2006/relationships/ctrlProp" Target="../ctrlProps/ctrlProp20.xml"/><Relationship Id="rId31" Type="http://schemas.openxmlformats.org/officeDocument/2006/relationships/ctrlProp" Target="../ctrlProps/ctrlProp41.xml"/><Relationship Id="rId44" Type="http://schemas.openxmlformats.org/officeDocument/2006/relationships/ctrlProp" Target="../ctrlProps/ctrlProp54.xml"/><Relationship Id="rId52" Type="http://schemas.openxmlformats.org/officeDocument/2006/relationships/ctrlProp" Target="../ctrlProps/ctrlProp62.xml"/><Relationship Id="rId60" Type="http://schemas.openxmlformats.org/officeDocument/2006/relationships/ctrlProp" Target="../ctrlProps/ctrlProp70.xml"/><Relationship Id="rId65" Type="http://schemas.openxmlformats.org/officeDocument/2006/relationships/ctrlProp" Target="../ctrlProps/ctrlProp75.xml"/><Relationship Id="rId73" Type="http://schemas.openxmlformats.org/officeDocument/2006/relationships/ctrlProp" Target="../ctrlProps/ctrlProp83.xml"/><Relationship Id="rId78" Type="http://schemas.openxmlformats.org/officeDocument/2006/relationships/ctrlProp" Target="../ctrlProps/ctrlProp88.xml"/><Relationship Id="rId81" Type="http://schemas.openxmlformats.org/officeDocument/2006/relationships/ctrlProp" Target="../ctrlProps/ctrlProp91.xml"/><Relationship Id="rId86" Type="http://schemas.openxmlformats.org/officeDocument/2006/relationships/ctrlProp" Target="../ctrlProps/ctrlProp96.xml"/><Relationship Id="rId94" Type="http://schemas.openxmlformats.org/officeDocument/2006/relationships/ctrlProp" Target="../ctrlProps/ctrlProp104.xml"/><Relationship Id="rId99" Type="http://schemas.openxmlformats.org/officeDocument/2006/relationships/ctrlProp" Target="../ctrlProps/ctrlProp109.xml"/><Relationship Id="rId101" Type="http://schemas.openxmlformats.org/officeDocument/2006/relationships/ctrlProp" Target="../ctrlProps/ctrlProp111.xml"/><Relationship Id="rId122" Type="http://schemas.openxmlformats.org/officeDocument/2006/relationships/ctrlProp" Target="../ctrlProps/ctrlProp132.xml"/><Relationship Id="rId130" Type="http://schemas.openxmlformats.org/officeDocument/2006/relationships/ctrlProp" Target="../ctrlProps/ctrlProp140.xml"/><Relationship Id="rId135" Type="http://schemas.openxmlformats.org/officeDocument/2006/relationships/ctrlProp" Target="../ctrlProps/ctrlProp145.xml"/><Relationship Id="rId143" Type="http://schemas.openxmlformats.org/officeDocument/2006/relationships/ctrlProp" Target="../ctrlProps/ctrlProp153.xml"/><Relationship Id="rId148" Type="http://schemas.openxmlformats.org/officeDocument/2006/relationships/ctrlProp" Target="../ctrlProps/ctrlProp158.xml"/><Relationship Id="rId4" Type="http://schemas.openxmlformats.org/officeDocument/2006/relationships/ctrlProp" Target="../ctrlProps/ctrlProp14.xml"/><Relationship Id="rId9" Type="http://schemas.openxmlformats.org/officeDocument/2006/relationships/ctrlProp" Target="../ctrlProps/ctrlProp19.xml"/><Relationship Id="rId13" Type="http://schemas.openxmlformats.org/officeDocument/2006/relationships/ctrlProp" Target="../ctrlProps/ctrlProp23.xml"/><Relationship Id="rId18" Type="http://schemas.openxmlformats.org/officeDocument/2006/relationships/ctrlProp" Target="../ctrlProps/ctrlProp28.xml"/><Relationship Id="rId39" Type="http://schemas.openxmlformats.org/officeDocument/2006/relationships/ctrlProp" Target="../ctrlProps/ctrlProp49.xml"/><Relationship Id="rId109" Type="http://schemas.openxmlformats.org/officeDocument/2006/relationships/ctrlProp" Target="../ctrlProps/ctrlProp119.xml"/><Relationship Id="rId34" Type="http://schemas.openxmlformats.org/officeDocument/2006/relationships/ctrlProp" Target="../ctrlProps/ctrlProp44.xml"/><Relationship Id="rId50" Type="http://schemas.openxmlformats.org/officeDocument/2006/relationships/ctrlProp" Target="../ctrlProps/ctrlProp60.xml"/><Relationship Id="rId55" Type="http://schemas.openxmlformats.org/officeDocument/2006/relationships/ctrlProp" Target="../ctrlProps/ctrlProp65.xml"/><Relationship Id="rId76" Type="http://schemas.openxmlformats.org/officeDocument/2006/relationships/ctrlProp" Target="../ctrlProps/ctrlProp86.xml"/><Relationship Id="rId97" Type="http://schemas.openxmlformats.org/officeDocument/2006/relationships/ctrlProp" Target="../ctrlProps/ctrlProp107.xml"/><Relationship Id="rId104" Type="http://schemas.openxmlformats.org/officeDocument/2006/relationships/ctrlProp" Target="../ctrlProps/ctrlProp114.xml"/><Relationship Id="rId120" Type="http://schemas.openxmlformats.org/officeDocument/2006/relationships/ctrlProp" Target="../ctrlProps/ctrlProp130.xml"/><Relationship Id="rId125" Type="http://schemas.openxmlformats.org/officeDocument/2006/relationships/ctrlProp" Target="../ctrlProps/ctrlProp135.xml"/><Relationship Id="rId141" Type="http://schemas.openxmlformats.org/officeDocument/2006/relationships/ctrlProp" Target="../ctrlProps/ctrlProp151.xml"/><Relationship Id="rId146" Type="http://schemas.openxmlformats.org/officeDocument/2006/relationships/ctrlProp" Target="../ctrlProps/ctrlProp156.xml"/><Relationship Id="rId7" Type="http://schemas.openxmlformats.org/officeDocument/2006/relationships/ctrlProp" Target="../ctrlProps/ctrlProp17.xml"/><Relationship Id="rId71" Type="http://schemas.openxmlformats.org/officeDocument/2006/relationships/ctrlProp" Target="../ctrlProps/ctrlProp81.xml"/><Relationship Id="rId92" Type="http://schemas.openxmlformats.org/officeDocument/2006/relationships/ctrlProp" Target="../ctrlProps/ctrlProp102.xml"/><Relationship Id="rId2" Type="http://schemas.openxmlformats.org/officeDocument/2006/relationships/drawing" Target="../drawings/drawing4.xml"/><Relationship Id="rId29" Type="http://schemas.openxmlformats.org/officeDocument/2006/relationships/ctrlProp" Target="../ctrlProps/ctrlProp39.xml"/><Relationship Id="rId24" Type="http://schemas.openxmlformats.org/officeDocument/2006/relationships/ctrlProp" Target="../ctrlProps/ctrlProp34.xml"/><Relationship Id="rId40" Type="http://schemas.openxmlformats.org/officeDocument/2006/relationships/ctrlProp" Target="../ctrlProps/ctrlProp50.xml"/><Relationship Id="rId45" Type="http://schemas.openxmlformats.org/officeDocument/2006/relationships/ctrlProp" Target="../ctrlProps/ctrlProp55.xml"/><Relationship Id="rId66" Type="http://schemas.openxmlformats.org/officeDocument/2006/relationships/ctrlProp" Target="../ctrlProps/ctrlProp76.xml"/><Relationship Id="rId87" Type="http://schemas.openxmlformats.org/officeDocument/2006/relationships/ctrlProp" Target="../ctrlProps/ctrlProp97.xml"/><Relationship Id="rId110" Type="http://schemas.openxmlformats.org/officeDocument/2006/relationships/ctrlProp" Target="../ctrlProps/ctrlProp120.xml"/><Relationship Id="rId115" Type="http://schemas.openxmlformats.org/officeDocument/2006/relationships/ctrlProp" Target="../ctrlProps/ctrlProp125.xml"/><Relationship Id="rId131" Type="http://schemas.openxmlformats.org/officeDocument/2006/relationships/ctrlProp" Target="../ctrlProps/ctrlProp141.xml"/><Relationship Id="rId136" Type="http://schemas.openxmlformats.org/officeDocument/2006/relationships/ctrlProp" Target="../ctrlProps/ctrlProp146.xml"/><Relationship Id="rId61" Type="http://schemas.openxmlformats.org/officeDocument/2006/relationships/ctrlProp" Target="../ctrlProps/ctrlProp71.xml"/><Relationship Id="rId82" Type="http://schemas.openxmlformats.org/officeDocument/2006/relationships/ctrlProp" Target="../ctrlProps/ctrlProp92.xml"/><Relationship Id="rId19" Type="http://schemas.openxmlformats.org/officeDocument/2006/relationships/ctrlProp" Target="../ctrlProps/ctrlProp29.xml"/><Relationship Id="rId14" Type="http://schemas.openxmlformats.org/officeDocument/2006/relationships/ctrlProp" Target="../ctrlProps/ctrlProp24.xml"/><Relationship Id="rId30" Type="http://schemas.openxmlformats.org/officeDocument/2006/relationships/ctrlProp" Target="../ctrlProps/ctrlProp40.xml"/><Relationship Id="rId35" Type="http://schemas.openxmlformats.org/officeDocument/2006/relationships/ctrlProp" Target="../ctrlProps/ctrlProp45.xml"/><Relationship Id="rId56" Type="http://schemas.openxmlformats.org/officeDocument/2006/relationships/ctrlProp" Target="../ctrlProps/ctrlProp66.xml"/><Relationship Id="rId77" Type="http://schemas.openxmlformats.org/officeDocument/2006/relationships/ctrlProp" Target="../ctrlProps/ctrlProp87.xml"/><Relationship Id="rId100" Type="http://schemas.openxmlformats.org/officeDocument/2006/relationships/ctrlProp" Target="../ctrlProps/ctrlProp110.xml"/><Relationship Id="rId105" Type="http://schemas.openxmlformats.org/officeDocument/2006/relationships/ctrlProp" Target="../ctrlProps/ctrlProp115.xml"/><Relationship Id="rId126" Type="http://schemas.openxmlformats.org/officeDocument/2006/relationships/ctrlProp" Target="../ctrlProps/ctrlProp136.xml"/><Relationship Id="rId147" Type="http://schemas.openxmlformats.org/officeDocument/2006/relationships/ctrlProp" Target="../ctrlProps/ctrlProp157.xml"/><Relationship Id="rId8" Type="http://schemas.openxmlformats.org/officeDocument/2006/relationships/ctrlProp" Target="../ctrlProps/ctrlProp18.xml"/><Relationship Id="rId51" Type="http://schemas.openxmlformats.org/officeDocument/2006/relationships/ctrlProp" Target="../ctrlProps/ctrlProp61.xml"/><Relationship Id="rId72" Type="http://schemas.openxmlformats.org/officeDocument/2006/relationships/ctrlProp" Target="../ctrlProps/ctrlProp82.xml"/><Relationship Id="rId93" Type="http://schemas.openxmlformats.org/officeDocument/2006/relationships/ctrlProp" Target="../ctrlProps/ctrlProp103.xml"/><Relationship Id="rId98" Type="http://schemas.openxmlformats.org/officeDocument/2006/relationships/ctrlProp" Target="../ctrlProps/ctrlProp108.xml"/><Relationship Id="rId121" Type="http://schemas.openxmlformats.org/officeDocument/2006/relationships/ctrlProp" Target="../ctrlProps/ctrlProp131.xml"/><Relationship Id="rId142" Type="http://schemas.openxmlformats.org/officeDocument/2006/relationships/ctrlProp" Target="../ctrlProps/ctrlProp15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17" Type="http://schemas.openxmlformats.org/officeDocument/2006/relationships/ctrlProp" Target="../ctrlProps/ctrlProp272.xml"/><Relationship Id="rId21" Type="http://schemas.openxmlformats.org/officeDocument/2006/relationships/ctrlProp" Target="../ctrlProps/ctrlProp176.xml"/><Relationship Id="rId42" Type="http://schemas.openxmlformats.org/officeDocument/2006/relationships/ctrlProp" Target="../ctrlProps/ctrlProp197.xml"/><Relationship Id="rId63" Type="http://schemas.openxmlformats.org/officeDocument/2006/relationships/ctrlProp" Target="../ctrlProps/ctrlProp218.xml"/><Relationship Id="rId84" Type="http://schemas.openxmlformats.org/officeDocument/2006/relationships/ctrlProp" Target="../ctrlProps/ctrlProp239.xml"/><Relationship Id="rId138" Type="http://schemas.openxmlformats.org/officeDocument/2006/relationships/ctrlProp" Target="../ctrlProps/ctrlProp293.xml"/><Relationship Id="rId159" Type="http://schemas.openxmlformats.org/officeDocument/2006/relationships/ctrlProp" Target="../ctrlProps/ctrlProp314.xml"/><Relationship Id="rId170" Type="http://schemas.openxmlformats.org/officeDocument/2006/relationships/ctrlProp" Target="../ctrlProps/ctrlProp325.xml"/><Relationship Id="rId191" Type="http://schemas.openxmlformats.org/officeDocument/2006/relationships/ctrlProp" Target="../ctrlProps/ctrlProp346.xml"/><Relationship Id="rId205" Type="http://schemas.openxmlformats.org/officeDocument/2006/relationships/ctrlProp" Target="../ctrlProps/ctrlProp360.xml"/><Relationship Id="rId107" Type="http://schemas.openxmlformats.org/officeDocument/2006/relationships/ctrlProp" Target="../ctrlProps/ctrlProp262.xml"/><Relationship Id="rId11" Type="http://schemas.openxmlformats.org/officeDocument/2006/relationships/ctrlProp" Target="../ctrlProps/ctrlProp166.xml"/><Relationship Id="rId32" Type="http://schemas.openxmlformats.org/officeDocument/2006/relationships/ctrlProp" Target="../ctrlProps/ctrlProp187.xml"/><Relationship Id="rId53" Type="http://schemas.openxmlformats.org/officeDocument/2006/relationships/ctrlProp" Target="../ctrlProps/ctrlProp208.xml"/><Relationship Id="rId74" Type="http://schemas.openxmlformats.org/officeDocument/2006/relationships/ctrlProp" Target="../ctrlProps/ctrlProp229.xml"/><Relationship Id="rId128" Type="http://schemas.openxmlformats.org/officeDocument/2006/relationships/ctrlProp" Target="../ctrlProps/ctrlProp283.xml"/><Relationship Id="rId149" Type="http://schemas.openxmlformats.org/officeDocument/2006/relationships/ctrlProp" Target="../ctrlProps/ctrlProp304.xml"/><Relationship Id="rId5" Type="http://schemas.openxmlformats.org/officeDocument/2006/relationships/ctrlProp" Target="../ctrlProps/ctrlProp160.xml"/><Relationship Id="rId95" Type="http://schemas.openxmlformats.org/officeDocument/2006/relationships/ctrlProp" Target="../ctrlProps/ctrlProp250.xml"/><Relationship Id="rId160" Type="http://schemas.openxmlformats.org/officeDocument/2006/relationships/ctrlProp" Target="../ctrlProps/ctrlProp315.xml"/><Relationship Id="rId181" Type="http://schemas.openxmlformats.org/officeDocument/2006/relationships/ctrlProp" Target="../ctrlProps/ctrlProp336.xml"/><Relationship Id="rId216" Type="http://schemas.openxmlformats.org/officeDocument/2006/relationships/ctrlProp" Target="../ctrlProps/ctrlProp371.xml"/><Relationship Id="rId211" Type="http://schemas.openxmlformats.org/officeDocument/2006/relationships/ctrlProp" Target="../ctrlProps/ctrlProp366.xml"/><Relationship Id="rId22" Type="http://schemas.openxmlformats.org/officeDocument/2006/relationships/ctrlProp" Target="../ctrlProps/ctrlProp177.xml"/><Relationship Id="rId27" Type="http://schemas.openxmlformats.org/officeDocument/2006/relationships/ctrlProp" Target="../ctrlProps/ctrlProp182.xml"/><Relationship Id="rId43" Type="http://schemas.openxmlformats.org/officeDocument/2006/relationships/ctrlProp" Target="../ctrlProps/ctrlProp198.xml"/><Relationship Id="rId48" Type="http://schemas.openxmlformats.org/officeDocument/2006/relationships/ctrlProp" Target="../ctrlProps/ctrlProp203.xml"/><Relationship Id="rId64" Type="http://schemas.openxmlformats.org/officeDocument/2006/relationships/ctrlProp" Target="../ctrlProps/ctrlProp219.xml"/><Relationship Id="rId69" Type="http://schemas.openxmlformats.org/officeDocument/2006/relationships/ctrlProp" Target="../ctrlProps/ctrlProp224.xml"/><Relationship Id="rId113" Type="http://schemas.openxmlformats.org/officeDocument/2006/relationships/ctrlProp" Target="../ctrlProps/ctrlProp268.xml"/><Relationship Id="rId118" Type="http://schemas.openxmlformats.org/officeDocument/2006/relationships/ctrlProp" Target="../ctrlProps/ctrlProp273.xml"/><Relationship Id="rId134" Type="http://schemas.openxmlformats.org/officeDocument/2006/relationships/ctrlProp" Target="../ctrlProps/ctrlProp289.xml"/><Relationship Id="rId139" Type="http://schemas.openxmlformats.org/officeDocument/2006/relationships/ctrlProp" Target="../ctrlProps/ctrlProp294.xml"/><Relationship Id="rId80" Type="http://schemas.openxmlformats.org/officeDocument/2006/relationships/ctrlProp" Target="../ctrlProps/ctrlProp235.xml"/><Relationship Id="rId85" Type="http://schemas.openxmlformats.org/officeDocument/2006/relationships/ctrlProp" Target="../ctrlProps/ctrlProp240.xml"/><Relationship Id="rId150" Type="http://schemas.openxmlformats.org/officeDocument/2006/relationships/ctrlProp" Target="../ctrlProps/ctrlProp305.xml"/><Relationship Id="rId155" Type="http://schemas.openxmlformats.org/officeDocument/2006/relationships/ctrlProp" Target="../ctrlProps/ctrlProp310.xml"/><Relationship Id="rId171" Type="http://schemas.openxmlformats.org/officeDocument/2006/relationships/ctrlProp" Target="../ctrlProps/ctrlProp326.xml"/><Relationship Id="rId176" Type="http://schemas.openxmlformats.org/officeDocument/2006/relationships/ctrlProp" Target="../ctrlProps/ctrlProp331.xml"/><Relationship Id="rId192" Type="http://schemas.openxmlformats.org/officeDocument/2006/relationships/ctrlProp" Target="../ctrlProps/ctrlProp347.xml"/><Relationship Id="rId197" Type="http://schemas.openxmlformats.org/officeDocument/2006/relationships/ctrlProp" Target="../ctrlProps/ctrlProp352.xml"/><Relationship Id="rId206" Type="http://schemas.openxmlformats.org/officeDocument/2006/relationships/ctrlProp" Target="../ctrlProps/ctrlProp361.xml"/><Relationship Id="rId201" Type="http://schemas.openxmlformats.org/officeDocument/2006/relationships/ctrlProp" Target="../ctrlProps/ctrlProp356.xml"/><Relationship Id="rId222" Type="http://schemas.openxmlformats.org/officeDocument/2006/relationships/ctrlProp" Target="../ctrlProps/ctrlProp377.xml"/><Relationship Id="rId12" Type="http://schemas.openxmlformats.org/officeDocument/2006/relationships/ctrlProp" Target="../ctrlProps/ctrlProp167.xml"/><Relationship Id="rId17" Type="http://schemas.openxmlformats.org/officeDocument/2006/relationships/ctrlProp" Target="../ctrlProps/ctrlProp172.xml"/><Relationship Id="rId33" Type="http://schemas.openxmlformats.org/officeDocument/2006/relationships/ctrlProp" Target="../ctrlProps/ctrlProp188.xml"/><Relationship Id="rId38" Type="http://schemas.openxmlformats.org/officeDocument/2006/relationships/ctrlProp" Target="../ctrlProps/ctrlProp193.xml"/><Relationship Id="rId59" Type="http://schemas.openxmlformats.org/officeDocument/2006/relationships/ctrlProp" Target="../ctrlProps/ctrlProp214.xml"/><Relationship Id="rId103" Type="http://schemas.openxmlformats.org/officeDocument/2006/relationships/ctrlProp" Target="../ctrlProps/ctrlProp258.xml"/><Relationship Id="rId108" Type="http://schemas.openxmlformats.org/officeDocument/2006/relationships/ctrlProp" Target="../ctrlProps/ctrlProp263.xml"/><Relationship Id="rId124" Type="http://schemas.openxmlformats.org/officeDocument/2006/relationships/ctrlProp" Target="../ctrlProps/ctrlProp279.xml"/><Relationship Id="rId129" Type="http://schemas.openxmlformats.org/officeDocument/2006/relationships/ctrlProp" Target="../ctrlProps/ctrlProp284.xml"/><Relationship Id="rId54" Type="http://schemas.openxmlformats.org/officeDocument/2006/relationships/ctrlProp" Target="../ctrlProps/ctrlProp209.xml"/><Relationship Id="rId70" Type="http://schemas.openxmlformats.org/officeDocument/2006/relationships/ctrlProp" Target="../ctrlProps/ctrlProp225.xml"/><Relationship Id="rId75" Type="http://schemas.openxmlformats.org/officeDocument/2006/relationships/ctrlProp" Target="../ctrlProps/ctrlProp230.xml"/><Relationship Id="rId91" Type="http://schemas.openxmlformats.org/officeDocument/2006/relationships/ctrlProp" Target="../ctrlProps/ctrlProp246.xml"/><Relationship Id="rId96" Type="http://schemas.openxmlformats.org/officeDocument/2006/relationships/ctrlProp" Target="../ctrlProps/ctrlProp251.xml"/><Relationship Id="rId140" Type="http://schemas.openxmlformats.org/officeDocument/2006/relationships/ctrlProp" Target="../ctrlProps/ctrlProp295.xml"/><Relationship Id="rId145" Type="http://schemas.openxmlformats.org/officeDocument/2006/relationships/ctrlProp" Target="../ctrlProps/ctrlProp300.xml"/><Relationship Id="rId161" Type="http://schemas.openxmlformats.org/officeDocument/2006/relationships/ctrlProp" Target="../ctrlProps/ctrlProp316.xml"/><Relationship Id="rId166" Type="http://schemas.openxmlformats.org/officeDocument/2006/relationships/ctrlProp" Target="../ctrlProps/ctrlProp321.xml"/><Relationship Id="rId182" Type="http://schemas.openxmlformats.org/officeDocument/2006/relationships/ctrlProp" Target="../ctrlProps/ctrlProp337.xml"/><Relationship Id="rId187" Type="http://schemas.openxmlformats.org/officeDocument/2006/relationships/ctrlProp" Target="../ctrlProps/ctrlProp342.xml"/><Relationship Id="rId217" Type="http://schemas.openxmlformats.org/officeDocument/2006/relationships/ctrlProp" Target="../ctrlProps/ctrlProp372.xml"/><Relationship Id="rId1" Type="http://schemas.openxmlformats.org/officeDocument/2006/relationships/printerSettings" Target="../printerSettings/printerSettings7.bin"/><Relationship Id="rId6" Type="http://schemas.openxmlformats.org/officeDocument/2006/relationships/ctrlProp" Target="../ctrlProps/ctrlProp161.xml"/><Relationship Id="rId212" Type="http://schemas.openxmlformats.org/officeDocument/2006/relationships/ctrlProp" Target="../ctrlProps/ctrlProp367.xml"/><Relationship Id="rId23" Type="http://schemas.openxmlformats.org/officeDocument/2006/relationships/ctrlProp" Target="../ctrlProps/ctrlProp178.xml"/><Relationship Id="rId28" Type="http://schemas.openxmlformats.org/officeDocument/2006/relationships/ctrlProp" Target="../ctrlProps/ctrlProp183.xml"/><Relationship Id="rId49" Type="http://schemas.openxmlformats.org/officeDocument/2006/relationships/ctrlProp" Target="../ctrlProps/ctrlProp204.xml"/><Relationship Id="rId114" Type="http://schemas.openxmlformats.org/officeDocument/2006/relationships/ctrlProp" Target="../ctrlProps/ctrlProp269.xml"/><Relationship Id="rId119" Type="http://schemas.openxmlformats.org/officeDocument/2006/relationships/ctrlProp" Target="../ctrlProps/ctrlProp274.xml"/><Relationship Id="rId44" Type="http://schemas.openxmlformats.org/officeDocument/2006/relationships/ctrlProp" Target="../ctrlProps/ctrlProp199.xml"/><Relationship Id="rId60" Type="http://schemas.openxmlformats.org/officeDocument/2006/relationships/ctrlProp" Target="../ctrlProps/ctrlProp215.xml"/><Relationship Id="rId65" Type="http://schemas.openxmlformats.org/officeDocument/2006/relationships/ctrlProp" Target="../ctrlProps/ctrlProp220.xml"/><Relationship Id="rId81" Type="http://schemas.openxmlformats.org/officeDocument/2006/relationships/ctrlProp" Target="../ctrlProps/ctrlProp236.xml"/><Relationship Id="rId86" Type="http://schemas.openxmlformats.org/officeDocument/2006/relationships/ctrlProp" Target="../ctrlProps/ctrlProp241.xml"/><Relationship Id="rId130" Type="http://schemas.openxmlformats.org/officeDocument/2006/relationships/ctrlProp" Target="../ctrlProps/ctrlProp285.xml"/><Relationship Id="rId135" Type="http://schemas.openxmlformats.org/officeDocument/2006/relationships/ctrlProp" Target="../ctrlProps/ctrlProp290.xml"/><Relationship Id="rId151" Type="http://schemas.openxmlformats.org/officeDocument/2006/relationships/ctrlProp" Target="../ctrlProps/ctrlProp306.xml"/><Relationship Id="rId156" Type="http://schemas.openxmlformats.org/officeDocument/2006/relationships/ctrlProp" Target="../ctrlProps/ctrlProp311.xml"/><Relationship Id="rId177" Type="http://schemas.openxmlformats.org/officeDocument/2006/relationships/ctrlProp" Target="../ctrlProps/ctrlProp332.xml"/><Relationship Id="rId198" Type="http://schemas.openxmlformats.org/officeDocument/2006/relationships/ctrlProp" Target="../ctrlProps/ctrlProp353.xml"/><Relationship Id="rId172" Type="http://schemas.openxmlformats.org/officeDocument/2006/relationships/ctrlProp" Target="../ctrlProps/ctrlProp327.xml"/><Relationship Id="rId193" Type="http://schemas.openxmlformats.org/officeDocument/2006/relationships/ctrlProp" Target="../ctrlProps/ctrlProp348.xml"/><Relationship Id="rId202" Type="http://schemas.openxmlformats.org/officeDocument/2006/relationships/ctrlProp" Target="../ctrlProps/ctrlProp357.xml"/><Relationship Id="rId207" Type="http://schemas.openxmlformats.org/officeDocument/2006/relationships/ctrlProp" Target="../ctrlProps/ctrlProp362.xml"/><Relationship Id="rId223" Type="http://schemas.openxmlformats.org/officeDocument/2006/relationships/ctrlProp" Target="../ctrlProps/ctrlProp378.xml"/><Relationship Id="rId13" Type="http://schemas.openxmlformats.org/officeDocument/2006/relationships/ctrlProp" Target="../ctrlProps/ctrlProp168.xml"/><Relationship Id="rId18" Type="http://schemas.openxmlformats.org/officeDocument/2006/relationships/ctrlProp" Target="../ctrlProps/ctrlProp173.xml"/><Relationship Id="rId39" Type="http://schemas.openxmlformats.org/officeDocument/2006/relationships/ctrlProp" Target="../ctrlProps/ctrlProp194.xml"/><Relationship Id="rId109" Type="http://schemas.openxmlformats.org/officeDocument/2006/relationships/ctrlProp" Target="../ctrlProps/ctrlProp264.xml"/><Relationship Id="rId34" Type="http://schemas.openxmlformats.org/officeDocument/2006/relationships/ctrlProp" Target="../ctrlProps/ctrlProp189.xml"/><Relationship Id="rId50" Type="http://schemas.openxmlformats.org/officeDocument/2006/relationships/ctrlProp" Target="../ctrlProps/ctrlProp205.xml"/><Relationship Id="rId55" Type="http://schemas.openxmlformats.org/officeDocument/2006/relationships/ctrlProp" Target="../ctrlProps/ctrlProp210.xml"/><Relationship Id="rId76" Type="http://schemas.openxmlformats.org/officeDocument/2006/relationships/ctrlProp" Target="../ctrlProps/ctrlProp231.xml"/><Relationship Id="rId97" Type="http://schemas.openxmlformats.org/officeDocument/2006/relationships/ctrlProp" Target="../ctrlProps/ctrlProp252.xml"/><Relationship Id="rId104" Type="http://schemas.openxmlformats.org/officeDocument/2006/relationships/ctrlProp" Target="../ctrlProps/ctrlProp259.xml"/><Relationship Id="rId120" Type="http://schemas.openxmlformats.org/officeDocument/2006/relationships/ctrlProp" Target="../ctrlProps/ctrlProp275.xml"/><Relationship Id="rId125" Type="http://schemas.openxmlformats.org/officeDocument/2006/relationships/ctrlProp" Target="../ctrlProps/ctrlProp280.xml"/><Relationship Id="rId141" Type="http://schemas.openxmlformats.org/officeDocument/2006/relationships/ctrlProp" Target="../ctrlProps/ctrlProp296.xml"/><Relationship Id="rId146" Type="http://schemas.openxmlformats.org/officeDocument/2006/relationships/ctrlProp" Target="../ctrlProps/ctrlProp301.xml"/><Relationship Id="rId167" Type="http://schemas.openxmlformats.org/officeDocument/2006/relationships/ctrlProp" Target="../ctrlProps/ctrlProp322.xml"/><Relationship Id="rId188" Type="http://schemas.openxmlformats.org/officeDocument/2006/relationships/ctrlProp" Target="../ctrlProps/ctrlProp343.xml"/><Relationship Id="rId7" Type="http://schemas.openxmlformats.org/officeDocument/2006/relationships/ctrlProp" Target="../ctrlProps/ctrlProp162.xml"/><Relationship Id="rId71" Type="http://schemas.openxmlformats.org/officeDocument/2006/relationships/ctrlProp" Target="../ctrlProps/ctrlProp226.xml"/><Relationship Id="rId92" Type="http://schemas.openxmlformats.org/officeDocument/2006/relationships/ctrlProp" Target="../ctrlProps/ctrlProp247.xml"/><Relationship Id="rId162" Type="http://schemas.openxmlformats.org/officeDocument/2006/relationships/ctrlProp" Target="../ctrlProps/ctrlProp317.xml"/><Relationship Id="rId183" Type="http://schemas.openxmlformats.org/officeDocument/2006/relationships/ctrlProp" Target="../ctrlProps/ctrlProp338.xml"/><Relationship Id="rId213" Type="http://schemas.openxmlformats.org/officeDocument/2006/relationships/ctrlProp" Target="../ctrlProps/ctrlProp368.xml"/><Relationship Id="rId218" Type="http://schemas.openxmlformats.org/officeDocument/2006/relationships/ctrlProp" Target="../ctrlProps/ctrlProp373.xml"/><Relationship Id="rId2" Type="http://schemas.openxmlformats.org/officeDocument/2006/relationships/drawing" Target="../drawings/drawing8.xml"/><Relationship Id="rId29" Type="http://schemas.openxmlformats.org/officeDocument/2006/relationships/ctrlProp" Target="../ctrlProps/ctrlProp184.xml"/><Relationship Id="rId24" Type="http://schemas.openxmlformats.org/officeDocument/2006/relationships/ctrlProp" Target="../ctrlProps/ctrlProp179.xml"/><Relationship Id="rId40" Type="http://schemas.openxmlformats.org/officeDocument/2006/relationships/ctrlProp" Target="../ctrlProps/ctrlProp195.xml"/><Relationship Id="rId45" Type="http://schemas.openxmlformats.org/officeDocument/2006/relationships/ctrlProp" Target="../ctrlProps/ctrlProp200.xml"/><Relationship Id="rId66" Type="http://schemas.openxmlformats.org/officeDocument/2006/relationships/ctrlProp" Target="../ctrlProps/ctrlProp221.xml"/><Relationship Id="rId87" Type="http://schemas.openxmlformats.org/officeDocument/2006/relationships/ctrlProp" Target="../ctrlProps/ctrlProp242.xml"/><Relationship Id="rId110" Type="http://schemas.openxmlformats.org/officeDocument/2006/relationships/ctrlProp" Target="../ctrlProps/ctrlProp265.xml"/><Relationship Id="rId115" Type="http://schemas.openxmlformats.org/officeDocument/2006/relationships/ctrlProp" Target="../ctrlProps/ctrlProp270.xml"/><Relationship Id="rId131" Type="http://schemas.openxmlformats.org/officeDocument/2006/relationships/ctrlProp" Target="../ctrlProps/ctrlProp286.xml"/><Relationship Id="rId136" Type="http://schemas.openxmlformats.org/officeDocument/2006/relationships/ctrlProp" Target="../ctrlProps/ctrlProp291.xml"/><Relationship Id="rId157" Type="http://schemas.openxmlformats.org/officeDocument/2006/relationships/ctrlProp" Target="../ctrlProps/ctrlProp312.xml"/><Relationship Id="rId178" Type="http://schemas.openxmlformats.org/officeDocument/2006/relationships/ctrlProp" Target="../ctrlProps/ctrlProp333.xml"/><Relationship Id="rId61" Type="http://schemas.openxmlformats.org/officeDocument/2006/relationships/ctrlProp" Target="../ctrlProps/ctrlProp216.xml"/><Relationship Id="rId82" Type="http://schemas.openxmlformats.org/officeDocument/2006/relationships/ctrlProp" Target="../ctrlProps/ctrlProp237.xml"/><Relationship Id="rId152" Type="http://schemas.openxmlformats.org/officeDocument/2006/relationships/ctrlProp" Target="../ctrlProps/ctrlProp307.xml"/><Relationship Id="rId173" Type="http://schemas.openxmlformats.org/officeDocument/2006/relationships/ctrlProp" Target="../ctrlProps/ctrlProp328.xml"/><Relationship Id="rId194" Type="http://schemas.openxmlformats.org/officeDocument/2006/relationships/ctrlProp" Target="../ctrlProps/ctrlProp349.xml"/><Relationship Id="rId199" Type="http://schemas.openxmlformats.org/officeDocument/2006/relationships/ctrlProp" Target="../ctrlProps/ctrlProp354.xml"/><Relationship Id="rId203" Type="http://schemas.openxmlformats.org/officeDocument/2006/relationships/ctrlProp" Target="../ctrlProps/ctrlProp358.xml"/><Relationship Id="rId208" Type="http://schemas.openxmlformats.org/officeDocument/2006/relationships/ctrlProp" Target="../ctrlProps/ctrlProp363.xml"/><Relationship Id="rId19" Type="http://schemas.openxmlformats.org/officeDocument/2006/relationships/ctrlProp" Target="../ctrlProps/ctrlProp174.xml"/><Relationship Id="rId224" Type="http://schemas.openxmlformats.org/officeDocument/2006/relationships/ctrlProp" Target="../ctrlProps/ctrlProp379.xml"/><Relationship Id="rId14" Type="http://schemas.openxmlformats.org/officeDocument/2006/relationships/ctrlProp" Target="../ctrlProps/ctrlProp169.xml"/><Relationship Id="rId30" Type="http://schemas.openxmlformats.org/officeDocument/2006/relationships/ctrlProp" Target="../ctrlProps/ctrlProp185.xml"/><Relationship Id="rId35" Type="http://schemas.openxmlformats.org/officeDocument/2006/relationships/ctrlProp" Target="../ctrlProps/ctrlProp190.xml"/><Relationship Id="rId56" Type="http://schemas.openxmlformats.org/officeDocument/2006/relationships/ctrlProp" Target="../ctrlProps/ctrlProp211.xml"/><Relationship Id="rId77" Type="http://schemas.openxmlformats.org/officeDocument/2006/relationships/ctrlProp" Target="../ctrlProps/ctrlProp232.xml"/><Relationship Id="rId100" Type="http://schemas.openxmlformats.org/officeDocument/2006/relationships/ctrlProp" Target="../ctrlProps/ctrlProp255.xml"/><Relationship Id="rId105" Type="http://schemas.openxmlformats.org/officeDocument/2006/relationships/ctrlProp" Target="../ctrlProps/ctrlProp260.xml"/><Relationship Id="rId126" Type="http://schemas.openxmlformats.org/officeDocument/2006/relationships/ctrlProp" Target="../ctrlProps/ctrlProp281.xml"/><Relationship Id="rId147" Type="http://schemas.openxmlformats.org/officeDocument/2006/relationships/ctrlProp" Target="../ctrlProps/ctrlProp302.xml"/><Relationship Id="rId168" Type="http://schemas.openxmlformats.org/officeDocument/2006/relationships/ctrlProp" Target="../ctrlProps/ctrlProp323.xml"/><Relationship Id="rId8" Type="http://schemas.openxmlformats.org/officeDocument/2006/relationships/ctrlProp" Target="../ctrlProps/ctrlProp163.xml"/><Relationship Id="rId51" Type="http://schemas.openxmlformats.org/officeDocument/2006/relationships/ctrlProp" Target="../ctrlProps/ctrlProp206.xml"/><Relationship Id="rId72" Type="http://schemas.openxmlformats.org/officeDocument/2006/relationships/ctrlProp" Target="../ctrlProps/ctrlProp227.xml"/><Relationship Id="rId93" Type="http://schemas.openxmlformats.org/officeDocument/2006/relationships/ctrlProp" Target="../ctrlProps/ctrlProp248.xml"/><Relationship Id="rId98" Type="http://schemas.openxmlformats.org/officeDocument/2006/relationships/ctrlProp" Target="../ctrlProps/ctrlProp253.xml"/><Relationship Id="rId121" Type="http://schemas.openxmlformats.org/officeDocument/2006/relationships/ctrlProp" Target="../ctrlProps/ctrlProp276.xml"/><Relationship Id="rId142" Type="http://schemas.openxmlformats.org/officeDocument/2006/relationships/ctrlProp" Target="../ctrlProps/ctrlProp297.xml"/><Relationship Id="rId163" Type="http://schemas.openxmlformats.org/officeDocument/2006/relationships/ctrlProp" Target="../ctrlProps/ctrlProp318.xml"/><Relationship Id="rId184" Type="http://schemas.openxmlformats.org/officeDocument/2006/relationships/ctrlProp" Target="../ctrlProps/ctrlProp339.xml"/><Relationship Id="rId189" Type="http://schemas.openxmlformats.org/officeDocument/2006/relationships/ctrlProp" Target="../ctrlProps/ctrlProp344.xml"/><Relationship Id="rId219" Type="http://schemas.openxmlformats.org/officeDocument/2006/relationships/ctrlProp" Target="../ctrlProps/ctrlProp374.xml"/><Relationship Id="rId3" Type="http://schemas.openxmlformats.org/officeDocument/2006/relationships/vmlDrawing" Target="../drawings/vmlDrawing3.vml"/><Relationship Id="rId214" Type="http://schemas.openxmlformats.org/officeDocument/2006/relationships/ctrlProp" Target="../ctrlProps/ctrlProp369.xml"/><Relationship Id="rId25" Type="http://schemas.openxmlformats.org/officeDocument/2006/relationships/ctrlProp" Target="../ctrlProps/ctrlProp180.xml"/><Relationship Id="rId46" Type="http://schemas.openxmlformats.org/officeDocument/2006/relationships/ctrlProp" Target="../ctrlProps/ctrlProp201.xml"/><Relationship Id="rId67" Type="http://schemas.openxmlformats.org/officeDocument/2006/relationships/ctrlProp" Target="../ctrlProps/ctrlProp222.xml"/><Relationship Id="rId116" Type="http://schemas.openxmlformats.org/officeDocument/2006/relationships/ctrlProp" Target="../ctrlProps/ctrlProp271.xml"/><Relationship Id="rId137" Type="http://schemas.openxmlformats.org/officeDocument/2006/relationships/ctrlProp" Target="../ctrlProps/ctrlProp292.xml"/><Relationship Id="rId158" Type="http://schemas.openxmlformats.org/officeDocument/2006/relationships/ctrlProp" Target="../ctrlProps/ctrlProp313.xml"/><Relationship Id="rId20" Type="http://schemas.openxmlformats.org/officeDocument/2006/relationships/ctrlProp" Target="../ctrlProps/ctrlProp175.xml"/><Relationship Id="rId41" Type="http://schemas.openxmlformats.org/officeDocument/2006/relationships/ctrlProp" Target="../ctrlProps/ctrlProp196.xml"/><Relationship Id="rId62" Type="http://schemas.openxmlformats.org/officeDocument/2006/relationships/ctrlProp" Target="../ctrlProps/ctrlProp217.xml"/><Relationship Id="rId83" Type="http://schemas.openxmlformats.org/officeDocument/2006/relationships/ctrlProp" Target="../ctrlProps/ctrlProp238.xml"/><Relationship Id="rId88" Type="http://schemas.openxmlformats.org/officeDocument/2006/relationships/ctrlProp" Target="../ctrlProps/ctrlProp243.xml"/><Relationship Id="rId111" Type="http://schemas.openxmlformats.org/officeDocument/2006/relationships/ctrlProp" Target="../ctrlProps/ctrlProp266.xml"/><Relationship Id="rId132" Type="http://schemas.openxmlformats.org/officeDocument/2006/relationships/ctrlProp" Target="../ctrlProps/ctrlProp287.xml"/><Relationship Id="rId153" Type="http://schemas.openxmlformats.org/officeDocument/2006/relationships/ctrlProp" Target="../ctrlProps/ctrlProp308.xml"/><Relationship Id="rId174" Type="http://schemas.openxmlformats.org/officeDocument/2006/relationships/ctrlProp" Target="../ctrlProps/ctrlProp329.xml"/><Relationship Id="rId179" Type="http://schemas.openxmlformats.org/officeDocument/2006/relationships/ctrlProp" Target="../ctrlProps/ctrlProp334.xml"/><Relationship Id="rId195" Type="http://schemas.openxmlformats.org/officeDocument/2006/relationships/ctrlProp" Target="../ctrlProps/ctrlProp350.xml"/><Relationship Id="rId209" Type="http://schemas.openxmlformats.org/officeDocument/2006/relationships/ctrlProp" Target="../ctrlProps/ctrlProp364.xml"/><Relationship Id="rId190" Type="http://schemas.openxmlformats.org/officeDocument/2006/relationships/ctrlProp" Target="../ctrlProps/ctrlProp345.xml"/><Relationship Id="rId204" Type="http://schemas.openxmlformats.org/officeDocument/2006/relationships/ctrlProp" Target="../ctrlProps/ctrlProp359.xml"/><Relationship Id="rId220" Type="http://schemas.openxmlformats.org/officeDocument/2006/relationships/ctrlProp" Target="../ctrlProps/ctrlProp375.xml"/><Relationship Id="rId15" Type="http://schemas.openxmlformats.org/officeDocument/2006/relationships/ctrlProp" Target="../ctrlProps/ctrlProp170.xml"/><Relationship Id="rId36" Type="http://schemas.openxmlformats.org/officeDocument/2006/relationships/ctrlProp" Target="../ctrlProps/ctrlProp191.xml"/><Relationship Id="rId57" Type="http://schemas.openxmlformats.org/officeDocument/2006/relationships/ctrlProp" Target="../ctrlProps/ctrlProp212.xml"/><Relationship Id="rId106" Type="http://schemas.openxmlformats.org/officeDocument/2006/relationships/ctrlProp" Target="../ctrlProps/ctrlProp261.xml"/><Relationship Id="rId127" Type="http://schemas.openxmlformats.org/officeDocument/2006/relationships/ctrlProp" Target="../ctrlProps/ctrlProp282.xml"/><Relationship Id="rId10" Type="http://schemas.openxmlformats.org/officeDocument/2006/relationships/ctrlProp" Target="../ctrlProps/ctrlProp165.xml"/><Relationship Id="rId31" Type="http://schemas.openxmlformats.org/officeDocument/2006/relationships/ctrlProp" Target="../ctrlProps/ctrlProp186.xml"/><Relationship Id="rId52" Type="http://schemas.openxmlformats.org/officeDocument/2006/relationships/ctrlProp" Target="../ctrlProps/ctrlProp207.xml"/><Relationship Id="rId73" Type="http://schemas.openxmlformats.org/officeDocument/2006/relationships/ctrlProp" Target="../ctrlProps/ctrlProp228.xml"/><Relationship Id="rId78" Type="http://schemas.openxmlformats.org/officeDocument/2006/relationships/ctrlProp" Target="../ctrlProps/ctrlProp233.xml"/><Relationship Id="rId94" Type="http://schemas.openxmlformats.org/officeDocument/2006/relationships/ctrlProp" Target="../ctrlProps/ctrlProp249.xml"/><Relationship Id="rId99" Type="http://schemas.openxmlformats.org/officeDocument/2006/relationships/ctrlProp" Target="../ctrlProps/ctrlProp254.xml"/><Relationship Id="rId101" Type="http://schemas.openxmlformats.org/officeDocument/2006/relationships/ctrlProp" Target="../ctrlProps/ctrlProp256.xml"/><Relationship Id="rId122" Type="http://schemas.openxmlformats.org/officeDocument/2006/relationships/ctrlProp" Target="../ctrlProps/ctrlProp277.xml"/><Relationship Id="rId143" Type="http://schemas.openxmlformats.org/officeDocument/2006/relationships/ctrlProp" Target="../ctrlProps/ctrlProp298.xml"/><Relationship Id="rId148" Type="http://schemas.openxmlformats.org/officeDocument/2006/relationships/ctrlProp" Target="../ctrlProps/ctrlProp303.xml"/><Relationship Id="rId164" Type="http://schemas.openxmlformats.org/officeDocument/2006/relationships/ctrlProp" Target="../ctrlProps/ctrlProp319.xml"/><Relationship Id="rId169" Type="http://schemas.openxmlformats.org/officeDocument/2006/relationships/ctrlProp" Target="../ctrlProps/ctrlProp324.xml"/><Relationship Id="rId185" Type="http://schemas.openxmlformats.org/officeDocument/2006/relationships/ctrlProp" Target="../ctrlProps/ctrlProp340.xml"/><Relationship Id="rId4" Type="http://schemas.openxmlformats.org/officeDocument/2006/relationships/ctrlProp" Target="../ctrlProps/ctrlProp159.xml"/><Relationship Id="rId9" Type="http://schemas.openxmlformats.org/officeDocument/2006/relationships/ctrlProp" Target="../ctrlProps/ctrlProp164.xml"/><Relationship Id="rId180" Type="http://schemas.openxmlformats.org/officeDocument/2006/relationships/ctrlProp" Target="../ctrlProps/ctrlProp335.xml"/><Relationship Id="rId210" Type="http://schemas.openxmlformats.org/officeDocument/2006/relationships/ctrlProp" Target="../ctrlProps/ctrlProp365.xml"/><Relationship Id="rId215" Type="http://schemas.openxmlformats.org/officeDocument/2006/relationships/ctrlProp" Target="../ctrlProps/ctrlProp370.xml"/><Relationship Id="rId26" Type="http://schemas.openxmlformats.org/officeDocument/2006/relationships/ctrlProp" Target="../ctrlProps/ctrlProp181.xml"/><Relationship Id="rId47" Type="http://schemas.openxmlformats.org/officeDocument/2006/relationships/ctrlProp" Target="../ctrlProps/ctrlProp202.xml"/><Relationship Id="rId68" Type="http://schemas.openxmlformats.org/officeDocument/2006/relationships/ctrlProp" Target="../ctrlProps/ctrlProp223.xml"/><Relationship Id="rId89" Type="http://schemas.openxmlformats.org/officeDocument/2006/relationships/ctrlProp" Target="../ctrlProps/ctrlProp244.xml"/><Relationship Id="rId112" Type="http://schemas.openxmlformats.org/officeDocument/2006/relationships/ctrlProp" Target="../ctrlProps/ctrlProp267.xml"/><Relationship Id="rId133" Type="http://schemas.openxmlformats.org/officeDocument/2006/relationships/ctrlProp" Target="../ctrlProps/ctrlProp288.xml"/><Relationship Id="rId154" Type="http://schemas.openxmlformats.org/officeDocument/2006/relationships/ctrlProp" Target="../ctrlProps/ctrlProp309.xml"/><Relationship Id="rId175" Type="http://schemas.openxmlformats.org/officeDocument/2006/relationships/ctrlProp" Target="../ctrlProps/ctrlProp330.xml"/><Relationship Id="rId196" Type="http://schemas.openxmlformats.org/officeDocument/2006/relationships/ctrlProp" Target="../ctrlProps/ctrlProp351.xml"/><Relationship Id="rId200" Type="http://schemas.openxmlformats.org/officeDocument/2006/relationships/ctrlProp" Target="../ctrlProps/ctrlProp355.xml"/><Relationship Id="rId16" Type="http://schemas.openxmlformats.org/officeDocument/2006/relationships/ctrlProp" Target="../ctrlProps/ctrlProp171.xml"/><Relationship Id="rId221" Type="http://schemas.openxmlformats.org/officeDocument/2006/relationships/ctrlProp" Target="../ctrlProps/ctrlProp376.xml"/><Relationship Id="rId37" Type="http://schemas.openxmlformats.org/officeDocument/2006/relationships/ctrlProp" Target="../ctrlProps/ctrlProp192.xml"/><Relationship Id="rId58" Type="http://schemas.openxmlformats.org/officeDocument/2006/relationships/ctrlProp" Target="../ctrlProps/ctrlProp213.xml"/><Relationship Id="rId79" Type="http://schemas.openxmlformats.org/officeDocument/2006/relationships/ctrlProp" Target="../ctrlProps/ctrlProp234.xml"/><Relationship Id="rId102" Type="http://schemas.openxmlformats.org/officeDocument/2006/relationships/ctrlProp" Target="../ctrlProps/ctrlProp257.xml"/><Relationship Id="rId123" Type="http://schemas.openxmlformats.org/officeDocument/2006/relationships/ctrlProp" Target="../ctrlProps/ctrlProp278.xml"/><Relationship Id="rId144" Type="http://schemas.openxmlformats.org/officeDocument/2006/relationships/ctrlProp" Target="../ctrlProps/ctrlProp299.xml"/><Relationship Id="rId90" Type="http://schemas.openxmlformats.org/officeDocument/2006/relationships/ctrlProp" Target="../ctrlProps/ctrlProp245.xml"/><Relationship Id="rId165" Type="http://schemas.openxmlformats.org/officeDocument/2006/relationships/ctrlProp" Target="../ctrlProps/ctrlProp320.xml"/><Relationship Id="rId186" Type="http://schemas.openxmlformats.org/officeDocument/2006/relationships/ctrlProp" Target="../ctrlProps/ctrlProp34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
  <sheetViews>
    <sheetView showGridLines="0" showRowColHeaders="0" tabSelected="1" workbookViewId="0">
      <selection activeCell="G48" sqref="G48"/>
    </sheetView>
  </sheetViews>
  <sheetFormatPr defaultRowHeight="15" x14ac:dyDescent="0.25"/>
  <sheetData/>
  <sheetProtection algorithmName="SHA-512" hashValue="5wfutOs7g/i4byDejxkRgFRfPhiLQQeoC16UQRWoiIVKjP/PVLZ6lZIgIfa3Sym9HTYlV7DasvCn374Tl2OGCA==" saltValue="4yibLJD3j+kcwBVtb92Fjg==" spinCount="100000" sheet="1" objects="1" scenarios="1"/>
  <phoneticPr fontId="58"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B1:I40"/>
  <sheetViews>
    <sheetView showGridLines="0" showRowColHeaders="0" zoomScaleNormal="100" workbookViewId="0">
      <selection activeCell="B34" sqref="B34:I36"/>
    </sheetView>
  </sheetViews>
  <sheetFormatPr defaultRowHeight="12.75" x14ac:dyDescent="0.2"/>
  <cols>
    <col min="1" max="1" width="9.140625" style="136"/>
    <col min="2" max="2" width="27.28515625" style="136" customWidth="1"/>
    <col min="3" max="4" width="10.7109375" style="137" customWidth="1"/>
    <col min="5" max="16384" width="9.140625" style="136"/>
  </cols>
  <sheetData>
    <row r="1" spans="2:9" x14ac:dyDescent="0.2">
      <c r="B1" s="983"/>
      <c r="C1" s="983"/>
      <c r="D1" s="983"/>
      <c r="E1" s="983"/>
      <c r="F1" s="983"/>
      <c r="G1" s="983"/>
      <c r="H1" s="983"/>
      <c r="I1" s="983"/>
    </row>
    <row r="2" spans="2:9" x14ac:dyDescent="0.2">
      <c r="B2" s="984"/>
      <c r="C2" s="984"/>
      <c r="D2" s="984"/>
      <c r="E2" s="984"/>
      <c r="F2" s="984"/>
      <c r="G2" s="984"/>
      <c r="H2" s="984"/>
      <c r="I2" s="984"/>
    </row>
    <row r="3" spans="2:9" x14ac:dyDescent="0.2">
      <c r="B3" s="6" t="s">
        <v>269</v>
      </c>
    </row>
    <row r="4" spans="2:9" x14ac:dyDescent="0.2">
      <c r="B4" s="78" t="s">
        <v>270</v>
      </c>
      <c r="C4" s="249"/>
      <c r="D4" s="249"/>
      <c r="E4" s="244"/>
      <c r="F4" s="244"/>
      <c r="G4" s="244"/>
      <c r="H4" s="244"/>
      <c r="I4" s="244"/>
    </row>
    <row r="5" spans="2:9" x14ac:dyDescent="0.2">
      <c r="B5" s="78" t="s">
        <v>103</v>
      </c>
      <c r="C5" s="249"/>
      <c r="D5" s="249"/>
      <c r="E5" s="244"/>
      <c r="F5" s="244"/>
      <c r="G5" s="244"/>
      <c r="H5" s="244"/>
      <c r="I5" s="244"/>
    </row>
    <row r="6" spans="2:9" x14ac:dyDescent="0.2">
      <c r="B6" s="78" t="s">
        <v>271</v>
      </c>
      <c r="C6" s="249"/>
      <c r="D6" s="249"/>
      <c r="E6" s="244"/>
      <c r="F6" s="244"/>
      <c r="G6" s="244"/>
      <c r="H6" s="244"/>
      <c r="I6" s="244"/>
    </row>
    <row r="7" spans="2:9" x14ac:dyDescent="0.2">
      <c r="B7" s="78" t="s">
        <v>272</v>
      </c>
      <c r="C7" s="249"/>
      <c r="D7" s="249"/>
      <c r="E7" s="244"/>
      <c r="F7" s="244"/>
      <c r="G7" s="244"/>
      <c r="H7" s="244"/>
      <c r="I7" s="244"/>
    </row>
    <row r="8" spans="2:9" ht="13.5" thickBot="1" x14ac:dyDescent="0.25">
      <c r="B8" s="5"/>
    </row>
    <row r="9" spans="2:9" s="223" customFormat="1" ht="15" customHeight="1" x14ac:dyDescent="0.25">
      <c r="B9" s="250" t="s">
        <v>5</v>
      </c>
      <c r="C9" s="985"/>
      <c r="D9" s="985"/>
      <c r="E9" s="985"/>
      <c r="F9" s="985"/>
      <c r="G9" s="985"/>
      <c r="H9" s="985"/>
      <c r="I9" s="986"/>
    </row>
    <row r="10" spans="2:9" s="223" customFormat="1" ht="15" customHeight="1" x14ac:dyDescent="0.25">
      <c r="B10" s="251" t="s">
        <v>106</v>
      </c>
      <c r="C10" s="987"/>
      <c r="D10" s="987"/>
      <c r="E10" s="987"/>
      <c r="F10" s="987"/>
      <c r="G10" s="987"/>
      <c r="H10" s="987"/>
      <c r="I10" s="988"/>
    </row>
    <row r="11" spans="2:9" s="223" customFormat="1" ht="15" customHeight="1" thickBot="1" x14ac:dyDescent="0.3">
      <c r="B11" s="252" t="s">
        <v>107</v>
      </c>
      <c r="C11" s="989"/>
      <c r="D11" s="989"/>
      <c r="E11" s="989"/>
      <c r="F11" s="989"/>
      <c r="G11" s="989"/>
      <c r="H11" s="989"/>
      <c r="I11" s="990"/>
    </row>
    <row r="12" spans="2:9" x14ac:dyDescent="0.2">
      <c r="B12" s="5"/>
    </row>
    <row r="13" spans="2:9" ht="13.5" thickBot="1" x14ac:dyDescent="0.25">
      <c r="B13" s="5"/>
    </row>
    <row r="14" spans="2:9" s="137" customFormat="1" ht="15" customHeight="1" x14ac:dyDescent="0.2">
      <c r="B14" s="253"/>
      <c r="C14" s="991"/>
      <c r="D14" s="991"/>
      <c r="E14" s="992"/>
      <c r="F14" s="993"/>
      <c r="G14" s="993"/>
      <c r="H14" s="993"/>
      <c r="I14" s="994"/>
    </row>
    <row r="15" spans="2:9" s="137" customFormat="1" ht="15" customHeight="1" x14ac:dyDescent="0.2">
      <c r="B15" s="254" t="s">
        <v>111</v>
      </c>
      <c r="C15" s="982" t="s">
        <v>273</v>
      </c>
      <c r="D15" s="982"/>
      <c r="E15" s="995" t="s">
        <v>190</v>
      </c>
      <c r="F15" s="996"/>
      <c r="G15" s="996"/>
      <c r="H15" s="996"/>
      <c r="I15" s="997"/>
    </row>
    <row r="16" spans="2:9" s="137" customFormat="1" ht="15" customHeight="1" x14ac:dyDescent="0.2">
      <c r="B16" s="255"/>
      <c r="C16" s="954" t="s">
        <v>274</v>
      </c>
      <c r="D16" s="954"/>
      <c r="E16" s="256"/>
      <c r="F16" s="257"/>
      <c r="G16" s="257"/>
      <c r="H16" s="257"/>
      <c r="I16" s="258"/>
    </row>
    <row r="17" spans="2:9" s="137" customFormat="1" ht="15" customHeight="1" x14ac:dyDescent="0.2">
      <c r="B17" s="255"/>
      <c r="C17" s="955"/>
      <c r="D17" s="955"/>
      <c r="E17" s="256"/>
      <c r="F17" s="257"/>
      <c r="G17" s="257"/>
      <c r="H17" s="257"/>
      <c r="I17" s="258"/>
    </row>
    <row r="18" spans="2:9" s="137" customFormat="1" ht="15" customHeight="1" x14ac:dyDescent="0.2">
      <c r="B18" s="255"/>
      <c r="C18" s="259" t="s">
        <v>275</v>
      </c>
      <c r="D18" s="260" t="s">
        <v>276</v>
      </c>
      <c r="E18" s="261"/>
      <c r="F18" s="262"/>
      <c r="G18" s="262"/>
      <c r="H18" s="262"/>
      <c r="I18" s="263"/>
    </row>
    <row r="19" spans="2:9" s="137" customFormat="1" ht="24.95" customHeight="1" x14ac:dyDescent="0.2">
      <c r="B19" s="264" t="s">
        <v>201</v>
      </c>
      <c r="C19" s="265" t="s">
        <v>277</v>
      </c>
      <c r="D19" s="266">
        <f>'oudervragenlijst Si-Di 3'!$G$67</f>
        <v>12</v>
      </c>
      <c r="E19" s="956"/>
      <c r="F19" s="956"/>
      <c r="G19" s="956"/>
      <c r="H19" s="956"/>
      <c r="I19" s="957"/>
    </row>
    <row r="20" spans="2:9" s="137" customFormat="1" ht="24.95" customHeight="1" x14ac:dyDescent="0.2">
      <c r="B20" s="264" t="s">
        <v>223</v>
      </c>
      <c r="C20" s="505"/>
      <c r="D20" s="506"/>
      <c r="E20" s="956"/>
      <c r="F20" s="956"/>
      <c r="G20" s="956"/>
      <c r="H20" s="956"/>
      <c r="I20" s="957"/>
    </row>
    <row r="21" spans="2:9" s="137" customFormat="1" ht="24.95" customHeight="1" x14ac:dyDescent="0.2">
      <c r="B21" s="264" t="s">
        <v>231</v>
      </c>
      <c r="C21" s="505"/>
      <c r="D21" s="506"/>
      <c r="E21" s="956"/>
      <c r="F21" s="956"/>
      <c r="G21" s="956"/>
      <c r="H21" s="956"/>
      <c r="I21" s="957"/>
    </row>
    <row r="22" spans="2:9" s="137" customFormat="1" ht="24.95" customHeight="1" x14ac:dyDescent="0.2">
      <c r="B22" s="264" t="s">
        <v>251</v>
      </c>
      <c r="C22" s="505"/>
      <c r="D22" s="506"/>
      <c r="E22" s="956"/>
      <c r="F22" s="956"/>
      <c r="G22" s="956"/>
      <c r="H22" s="956"/>
      <c r="I22" s="957"/>
    </row>
    <row r="23" spans="2:9" s="137" customFormat="1" ht="24.95" customHeight="1" thickBot="1" x14ac:dyDescent="0.25">
      <c r="B23" s="267" t="s">
        <v>278</v>
      </c>
      <c r="C23" s="507"/>
      <c r="D23" s="508"/>
      <c r="E23" s="961"/>
      <c r="F23" s="961"/>
      <c r="G23" s="961"/>
      <c r="H23" s="961"/>
      <c r="I23" s="962"/>
    </row>
    <row r="24" spans="2:9" s="137" customFormat="1" ht="24.95" customHeight="1" thickBot="1" x14ac:dyDescent="0.25">
      <c r="B24" s="268" t="s">
        <v>279</v>
      </c>
      <c r="C24" s="269" t="s">
        <v>280</v>
      </c>
      <c r="D24" s="270">
        <f>SUM(D19:D23)</f>
        <v>12</v>
      </c>
      <c r="E24" s="271">
        <f>SUM(D19:D21)</f>
        <v>12</v>
      </c>
      <c r="F24" s="272"/>
      <c r="G24" s="272"/>
      <c r="H24" s="272"/>
      <c r="I24" s="272"/>
    </row>
    <row r="25" spans="2:9" ht="37.5" customHeight="1" x14ac:dyDescent="0.2">
      <c r="B25" s="963" t="s">
        <v>127</v>
      </c>
      <c r="C25" s="964"/>
      <c r="D25" s="964"/>
      <c r="E25" s="964"/>
      <c r="F25" s="964"/>
      <c r="G25" s="964"/>
      <c r="H25" s="964"/>
      <c r="I25" s="965"/>
    </row>
    <row r="26" spans="2:9" ht="24.95" customHeight="1" x14ac:dyDescent="0.2">
      <c r="B26" s="966" t="s">
        <v>281</v>
      </c>
      <c r="C26" s="967"/>
      <c r="D26" s="967"/>
      <c r="E26" s="619" t="s">
        <v>285</v>
      </c>
      <c r="F26" s="274"/>
      <c r="G26" s="142"/>
      <c r="H26" s="142"/>
      <c r="I26" s="275"/>
    </row>
    <row r="27" spans="2:9" ht="24.95" customHeight="1" x14ac:dyDescent="0.2">
      <c r="B27" s="968" t="s">
        <v>282</v>
      </c>
      <c r="C27" s="969"/>
      <c r="D27" s="969"/>
      <c r="E27" s="969"/>
      <c r="F27" s="969"/>
      <c r="G27" s="969"/>
      <c r="H27" s="969"/>
      <c r="I27" s="970"/>
    </row>
    <row r="28" spans="2:9" ht="24.95" customHeight="1" x14ac:dyDescent="0.2">
      <c r="B28" s="971" t="str">
        <f>IF(D19&gt;11,"Schoolse vaardigheden",IF(D19&lt;12,""))</f>
        <v>Schoolse vaardigheden</v>
      </c>
      <c r="C28" s="972"/>
      <c r="D28" s="15"/>
      <c r="E28" s="15"/>
      <c r="F28" s="15"/>
      <c r="G28" s="15"/>
      <c r="H28" s="15"/>
      <c r="I28" s="276"/>
    </row>
    <row r="29" spans="2:9" ht="24.95" customHeight="1" x14ac:dyDescent="0.2">
      <c r="B29" s="971" t="str">
        <f>IF(D20&gt;2,"Vrijetijdsbesteding",IF(D20&lt;3,""))</f>
        <v/>
      </c>
      <c r="C29" s="972"/>
      <c r="D29" s="15"/>
      <c r="E29" s="15"/>
      <c r="F29" s="15"/>
      <c r="G29" s="15"/>
      <c r="H29" s="15"/>
      <c r="I29" s="276"/>
    </row>
    <row r="30" spans="2:9" ht="24.95" customHeight="1" x14ac:dyDescent="0.2">
      <c r="B30" s="971" t="str">
        <f>IF(D21&gt;10,"Overige intellectuele vaardigheden",IF(D21&lt;11,""))</f>
        <v/>
      </c>
      <c r="C30" s="972"/>
      <c r="D30" s="15"/>
      <c r="E30" s="15"/>
      <c r="F30" s="15"/>
      <c r="G30" s="15"/>
      <c r="H30" s="15"/>
      <c r="I30" s="276"/>
    </row>
    <row r="31" spans="2:9" ht="24.95" customHeight="1" x14ac:dyDescent="0.2">
      <c r="B31" s="980"/>
      <c r="C31" s="981"/>
      <c r="D31" s="20"/>
      <c r="E31" s="20"/>
      <c r="F31" s="20"/>
      <c r="G31" s="20"/>
      <c r="H31" s="20"/>
      <c r="I31" s="277"/>
    </row>
    <row r="32" spans="2:9" x14ac:dyDescent="0.2">
      <c r="B32" s="278"/>
      <c r="C32" s="41"/>
      <c r="D32" s="41"/>
      <c r="E32" s="41"/>
      <c r="F32" s="41"/>
      <c r="G32" s="144"/>
      <c r="H32" s="144"/>
      <c r="I32" s="279"/>
    </row>
    <row r="33" spans="2:9" ht="24.95" customHeight="1" x14ac:dyDescent="0.2">
      <c r="B33" s="280" t="s">
        <v>283</v>
      </c>
      <c r="C33" s="41"/>
      <c r="D33" s="41"/>
      <c r="E33" s="41"/>
      <c r="F33" s="41"/>
      <c r="G33" s="144"/>
      <c r="H33" s="144"/>
      <c r="I33" s="279"/>
    </row>
    <row r="34" spans="2:9" ht="24.95" customHeight="1" x14ac:dyDescent="0.2">
      <c r="B34" s="973"/>
      <c r="C34" s="906"/>
      <c r="D34" s="906"/>
      <c r="E34" s="906"/>
      <c r="F34" s="906"/>
      <c r="G34" s="906"/>
      <c r="H34" s="906"/>
      <c r="I34" s="974"/>
    </row>
    <row r="35" spans="2:9" ht="24.95" customHeight="1" x14ac:dyDescent="0.2">
      <c r="B35" s="975"/>
      <c r="C35" s="976"/>
      <c r="D35" s="976"/>
      <c r="E35" s="976"/>
      <c r="F35" s="976"/>
      <c r="G35" s="976"/>
      <c r="H35" s="976"/>
      <c r="I35" s="977"/>
    </row>
    <row r="36" spans="2:9" ht="24.95" customHeight="1" x14ac:dyDescent="0.2">
      <c r="B36" s="978"/>
      <c r="C36" s="909"/>
      <c r="D36" s="909"/>
      <c r="E36" s="909"/>
      <c r="F36" s="909"/>
      <c r="G36" s="909"/>
      <c r="H36" s="909"/>
      <c r="I36" s="979"/>
    </row>
    <row r="37" spans="2:9" ht="24.95" customHeight="1" x14ac:dyDescent="0.2">
      <c r="B37" s="281" t="s">
        <v>284</v>
      </c>
      <c r="C37" s="282"/>
      <c r="D37" s="283"/>
      <c r="E37" s="273" t="s">
        <v>285</v>
      </c>
      <c r="F37" s="284"/>
      <c r="G37" s="142"/>
      <c r="H37" s="142"/>
      <c r="I37" s="275"/>
    </row>
    <row r="38" spans="2:9" ht="24.95" customHeight="1" thickBot="1" x14ac:dyDescent="0.25">
      <c r="B38" s="285" t="s">
        <v>286</v>
      </c>
      <c r="C38" s="286"/>
      <c r="D38" s="287"/>
      <c r="E38" s="288" t="s">
        <v>287</v>
      </c>
      <c r="F38" s="958"/>
      <c r="G38" s="959"/>
      <c r="H38" s="959"/>
      <c r="I38" s="960"/>
    </row>
    <row r="39" spans="2:9" ht="24.95" customHeight="1" x14ac:dyDescent="0.2">
      <c r="B39" s="41"/>
      <c r="C39" s="41"/>
      <c r="D39" s="41"/>
      <c r="E39" s="41"/>
      <c r="F39" s="41"/>
      <c r="G39" s="144"/>
      <c r="H39" s="144"/>
      <c r="I39" s="144"/>
    </row>
    <row r="40" spans="2:9" x14ac:dyDescent="0.2">
      <c r="B40" s="289"/>
      <c r="C40" s="290"/>
      <c r="D40" s="290"/>
      <c r="E40" s="289"/>
      <c r="F40" s="289"/>
    </row>
  </sheetData>
  <sheetProtection algorithmName="SHA-512" hashValue="WvkGBy2GL8UNBeyauTaHxeSxZ0gAHfOz5NKOwxP5PsMEzM31aJnp/EsygLhhJ1eckzL9QtZ/iTaFeCLGjUBd1A==" saltValue="czHj8SbdxFqIXS5Drn/w0A==" spinCount="100000" sheet="1" objects="1" scenarios="1"/>
  <mergeCells count="25">
    <mergeCell ref="C15:D15"/>
    <mergeCell ref="B1:I1"/>
    <mergeCell ref="B2:I2"/>
    <mergeCell ref="C9:I9"/>
    <mergeCell ref="C10:I10"/>
    <mergeCell ref="C11:I11"/>
    <mergeCell ref="C14:D14"/>
    <mergeCell ref="E14:I14"/>
    <mergeCell ref="E15:I15"/>
    <mergeCell ref="C16:D16"/>
    <mergeCell ref="C17:D17"/>
    <mergeCell ref="E20:I20"/>
    <mergeCell ref="E19:I19"/>
    <mergeCell ref="F38:I38"/>
    <mergeCell ref="E21:I21"/>
    <mergeCell ref="E22:I22"/>
    <mergeCell ref="E23:I23"/>
    <mergeCell ref="B25:I25"/>
    <mergeCell ref="B26:D26"/>
    <mergeCell ref="B27:I27"/>
    <mergeCell ref="B28:C28"/>
    <mergeCell ref="B29:C29"/>
    <mergeCell ref="B30:C30"/>
    <mergeCell ref="B34:I36"/>
    <mergeCell ref="B31:C31"/>
  </mergeCells>
  <phoneticPr fontId="58" type="noConversion"/>
  <conditionalFormatting sqref="E37 E26">
    <cfRule type="cellIs" dxfId="59" priority="1" stopIfTrue="1" operator="equal">
      <formula>"ja"</formula>
    </cfRule>
    <cfRule type="cellIs" dxfId="58" priority="2" stopIfTrue="1" operator="equal">
      <formula>"nee"</formula>
    </cfRule>
  </conditionalFormatting>
  <conditionalFormatting sqref="B19">
    <cfRule type="expression" dxfId="57" priority="3" stopIfTrue="1">
      <formula>$D$19&gt;11</formula>
    </cfRule>
  </conditionalFormatting>
  <conditionalFormatting sqref="B20">
    <cfRule type="expression" dxfId="56" priority="4" stopIfTrue="1">
      <formula>$D$20&gt;2</formula>
    </cfRule>
  </conditionalFormatting>
  <conditionalFormatting sqref="B21">
    <cfRule type="expression" dxfId="55" priority="5" stopIfTrue="1">
      <formula>$D$21&gt;10</formula>
    </cfRule>
  </conditionalFormatting>
  <conditionalFormatting sqref="B22">
    <cfRule type="expression" dxfId="54" priority="6" stopIfTrue="1">
      <formula>$D$22&gt;=8</formula>
    </cfRule>
  </conditionalFormatting>
  <conditionalFormatting sqref="B23">
    <cfRule type="expression" dxfId="53" priority="7" stopIfTrue="1">
      <formula>$D$23&gt;=3</formula>
    </cfRule>
  </conditionalFormatting>
  <dataValidations count="2">
    <dataValidation allowBlank="1" showInputMessage="1" showErrorMessage="1" promptTitle="nieuwe regel?" prompt="druk op Alt+Enter" sqref="B34:I36"/>
    <dataValidation type="list" allowBlank="1" showInputMessage="1" showErrorMessage="1" sqref="E37">
      <formula1>"ja,nee,ja/nee,"</formula1>
    </dataValidation>
  </dataValidations>
  <pageMargins left="0.73" right="0.23" top="0.52" bottom="0.42" header="0.28000000000000003" footer="0.26"/>
  <pageSetup paperSize="9" scale="95" orientation="portrait" horizontalDpi="4294967293" verticalDpi="0" r:id="rId1"/>
  <headerFooter alignWithMargins="0">
    <oddFooter xml:space="preserve">&amp;L© Eduforce / Meesterwerk </oddFooter>
  </headerFooter>
  <colBreaks count="1" manualBreakCount="1">
    <brk id="9" max="1048575" man="1"/>
  </col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B1:R288"/>
  <sheetViews>
    <sheetView showGridLines="0" showRowColHeaders="0" zoomScaleNormal="100" workbookViewId="0">
      <selection activeCell="D16" sqref="D16:H16"/>
    </sheetView>
  </sheetViews>
  <sheetFormatPr defaultRowHeight="11.25" x14ac:dyDescent="0.15"/>
  <cols>
    <col min="1" max="1" width="9.140625" style="1"/>
    <col min="2" max="2" width="4.7109375" style="91" customWidth="1"/>
    <col min="3" max="3" width="40.7109375" style="297" customWidth="1"/>
    <col min="4" max="7" width="4.7109375" style="73" customWidth="1"/>
    <col min="8" max="8" width="40.7109375" style="297" customWidth="1"/>
    <col min="9" max="12" width="6.7109375" style="291" hidden="1" customWidth="1"/>
    <col min="13" max="16384" width="9.140625" style="1"/>
  </cols>
  <sheetData>
    <row r="1" spans="2:8" ht="15" customHeight="1" x14ac:dyDescent="0.15">
      <c r="B1" s="1017"/>
      <c r="C1" s="1017"/>
      <c r="D1" s="1017"/>
      <c r="E1" s="1017"/>
      <c r="F1" s="1017"/>
      <c r="G1" s="1017"/>
      <c r="H1" s="1017"/>
    </row>
    <row r="2" spans="2:8" ht="15" customHeight="1" x14ac:dyDescent="0.15">
      <c r="B2" s="1018"/>
      <c r="C2" s="1018"/>
      <c r="D2" s="1018"/>
      <c r="E2" s="1018"/>
      <c r="F2" s="1018"/>
      <c r="G2" s="1018"/>
      <c r="H2" s="1018"/>
    </row>
    <row r="3" spans="2:8" ht="15" customHeight="1" x14ac:dyDescent="0.15">
      <c r="B3" s="1019" t="s">
        <v>288</v>
      </c>
      <c r="C3" s="1019"/>
      <c r="D3" s="292"/>
      <c r="E3" s="292"/>
      <c r="F3" s="292"/>
      <c r="G3" s="292"/>
      <c r="H3" s="293" t="s">
        <v>289</v>
      </c>
    </row>
    <row r="4" spans="2:8" ht="15" customHeight="1" x14ac:dyDescent="0.15">
      <c r="B4" s="1020" t="s">
        <v>290</v>
      </c>
      <c r="C4" s="1020"/>
      <c r="D4" s="3"/>
      <c r="E4" s="3"/>
      <c r="F4" s="3"/>
      <c r="G4" s="3"/>
      <c r="H4" s="294"/>
    </row>
    <row r="5" spans="2:8" ht="15" customHeight="1" x14ac:dyDescent="0.15">
      <c r="B5" s="1021" t="str">
        <f>IF($D$12=0,"Verschijnt een grijs vak, klik dan op 'Bijwerken'",IF($D$12&gt;0,""))</f>
        <v>Verschijnt een grijs vak, klik dan op 'Bijwerken'</v>
      </c>
      <c r="C5" s="1021"/>
      <c r="D5" s="1021"/>
      <c r="E5" s="1021"/>
      <c r="F5" s="1021"/>
      <c r="G5" s="1021"/>
      <c r="H5" s="1021"/>
    </row>
    <row r="6" spans="2:8" ht="11.25" customHeight="1" x14ac:dyDescent="0.15">
      <c r="B6" s="1020" t="s">
        <v>291</v>
      </c>
      <c r="C6" s="1020"/>
      <c r="D6" s="1020"/>
      <c r="E6" s="1020"/>
      <c r="F6" s="1020"/>
      <c r="G6" s="1020"/>
      <c r="H6" s="1020"/>
    </row>
    <row r="7" spans="2:8" ht="11.25" customHeight="1" x14ac:dyDescent="0.15">
      <c r="B7" s="1020" t="s">
        <v>292</v>
      </c>
      <c r="C7" s="1020"/>
      <c r="D7" s="1020"/>
      <c r="E7" s="1020"/>
      <c r="F7" s="1020"/>
      <c r="G7" s="1020"/>
      <c r="H7" s="1020"/>
    </row>
    <row r="8" spans="2:8" ht="12.75" customHeight="1" x14ac:dyDescent="0.15">
      <c r="B8" s="1020" t="s">
        <v>293</v>
      </c>
      <c r="C8" s="1020"/>
      <c r="D8" s="1020"/>
      <c r="E8" s="1020"/>
      <c r="F8" s="1020"/>
      <c r="G8" s="1020"/>
      <c r="H8" s="1020"/>
    </row>
    <row r="9" spans="2:8" ht="11.25" customHeight="1" x14ac:dyDescent="0.15">
      <c r="B9" s="1020" t="s">
        <v>294</v>
      </c>
      <c r="C9" s="1020"/>
      <c r="D9" s="1020"/>
      <c r="E9" s="1020"/>
      <c r="F9" s="1020"/>
      <c r="G9" s="1020"/>
      <c r="H9" s="1020"/>
    </row>
    <row r="10" spans="2:8" ht="15" customHeight="1" x14ac:dyDescent="0.15">
      <c r="B10" s="295"/>
      <c r="C10" s="296"/>
    </row>
    <row r="11" spans="2:8" ht="15" customHeight="1" x14ac:dyDescent="0.15">
      <c r="B11" s="295"/>
      <c r="C11" s="298"/>
    </row>
    <row r="12" spans="2:8" ht="15" customHeight="1" x14ac:dyDescent="0.15">
      <c r="B12" s="1013" t="s">
        <v>5</v>
      </c>
      <c r="C12" s="1013"/>
      <c r="D12" s="1007"/>
      <c r="E12" s="1008"/>
      <c r="F12" s="1008"/>
      <c r="G12" s="1008"/>
      <c r="H12" s="1009"/>
    </row>
    <row r="13" spans="2:8" ht="15" customHeight="1" x14ac:dyDescent="0.15">
      <c r="B13" s="1013" t="s">
        <v>6</v>
      </c>
      <c r="C13" s="1013"/>
      <c r="D13" s="1014"/>
      <c r="E13" s="1015"/>
      <c r="F13" s="1015"/>
      <c r="G13" s="1015"/>
      <c r="H13" s="1016"/>
    </row>
    <row r="14" spans="2:8" ht="15" customHeight="1" x14ac:dyDescent="0.15">
      <c r="B14" s="1013" t="s">
        <v>106</v>
      </c>
      <c r="C14" s="1013"/>
      <c r="D14" s="1007"/>
      <c r="E14" s="1008"/>
      <c r="F14" s="1008"/>
      <c r="G14" s="1008"/>
      <c r="H14" s="1009"/>
    </row>
    <row r="15" spans="2:8" ht="15" customHeight="1" x14ac:dyDescent="0.15">
      <c r="B15" s="1013" t="s">
        <v>107</v>
      </c>
      <c r="C15" s="1013"/>
      <c r="D15" s="1014">
        <v>42138</v>
      </c>
      <c r="E15" s="1015"/>
      <c r="F15" s="1015"/>
      <c r="G15" s="1015"/>
      <c r="H15" s="1016"/>
    </row>
    <row r="16" spans="2:8" ht="15" customHeight="1" x14ac:dyDescent="0.15">
      <c r="B16" s="1013" t="s">
        <v>295</v>
      </c>
      <c r="C16" s="1013"/>
      <c r="D16" s="1007"/>
      <c r="E16" s="1008"/>
      <c r="F16" s="1008"/>
      <c r="G16" s="1008"/>
      <c r="H16" s="1009"/>
    </row>
    <row r="17" spans="2:17" ht="15" customHeight="1" x14ac:dyDescent="0.15">
      <c r="C17" s="299"/>
    </row>
    <row r="18" spans="2:17" ht="15" customHeight="1" x14ac:dyDescent="0.15"/>
    <row r="19" spans="2:17" ht="15" customHeight="1" x14ac:dyDescent="0.15">
      <c r="H19" s="300"/>
    </row>
    <row r="20" spans="2:17" ht="15" customHeight="1" x14ac:dyDescent="0.15">
      <c r="B20" s="1010" t="s">
        <v>296</v>
      </c>
      <c r="C20" s="1010"/>
      <c r="D20" s="301" t="s">
        <v>297</v>
      </c>
      <c r="E20" s="301" t="s">
        <v>298</v>
      </c>
      <c r="F20" s="301" t="s">
        <v>299</v>
      </c>
      <c r="G20" s="301" t="s">
        <v>300</v>
      </c>
    </row>
    <row r="21" spans="2:17" ht="15" customHeight="1" x14ac:dyDescent="0.15"/>
    <row r="22" spans="2:17" ht="30" customHeight="1" x14ac:dyDescent="0.15">
      <c r="B22" s="302" t="s">
        <v>301</v>
      </c>
      <c r="C22" s="303" t="s">
        <v>302</v>
      </c>
      <c r="D22" s="302"/>
      <c r="E22" s="302"/>
      <c r="F22" s="302"/>
      <c r="G22" s="302"/>
      <c r="H22" s="303" t="s">
        <v>303</v>
      </c>
      <c r="I22" s="291" t="b">
        <v>0</v>
      </c>
      <c r="J22" s="291" t="b">
        <v>0</v>
      </c>
      <c r="K22" s="291" t="b">
        <v>0</v>
      </c>
      <c r="L22" s="291" t="b">
        <v>1</v>
      </c>
    </row>
    <row r="23" spans="2:17" ht="30" customHeight="1" x14ac:dyDescent="0.15">
      <c r="B23" s="91" t="s">
        <v>304</v>
      </c>
      <c r="C23" s="299" t="s">
        <v>305</v>
      </c>
      <c r="D23" s="304"/>
      <c r="E23" s="304"/>
      <c r="F23" s="304"/>
      <c r="G23" s="304"/>
      <c r="H23" s="299" t="s">
        <v>306</v>
      </c>
      <c r="I23" s="291" t="b">
        <v>1</v>
      </c>
      <c r="J23" s="291" t="b">
        <v>0</v>
      </c>
      <c r="K23" s="291" t="b">
        <v>0</v>
      </c>
      <c r="L23" s="291" t="b">
        <v>0</v>
      </c>
    </row>
    <row r="24" spans="2:17" ht="30" customHeight="1" x14ac:dyDescent="0.15">
      <c r="B24" s="302" t="s">
        <v>307</v>
      </c>
      <c r="C24" s="305" t="s">
        <v>308</v>
      </c>
      <c r="D24" s="302"/>
      <c r="E24" s="302"/>
      <c r="F24" s="302"/>
      <c r="G24" s="302"/>
      <c r="H24" s="305" t="s">
        <v>309</v>
      </c>
      <c r="I24" s="291" t="b">
        <v>1</v>
      </c>
      <c r="J24" s="291" t="b">
        <v>0</v>
      </c>
      <c r="K24" s="291" t="b">
        <v>0</v>
      </c>
      <c r="L24" s="291" t="b">
        <v>0</v>
      </c>
    </row>
    <row r="25" spans="2:17" ht="30" customHeight="1" x14ac:dyDescent="0.15">
      <c r="B25" s="91" t="s">
        <v>310</v>
      </c>
      <c r="C25" s="299" t="s">
        <v>311</v>
      </c>
      <c r="D25" s="304"/>
      <c r="E25" s="304"/>
      <c r="F25" s="304"/>
      <c r="G25" s="304"/>
      <c r="H25" s="299" t="s">
        <v>312</v>
      </c>
      <c r="I25" s="291" t="b">
        <v>1</v>
      </c>
      <c r="J25" s="291" t="b">
        <v>0</v>
      </c>
      <c r="K25" s="291" t="b">
        <v>0</v>
      </c>
      <c r="L25" s="291" t="b">
        <v>0</v>
      </c>
    </row>
    <row r="26" spans="2:17" ht="67.5" x14ac:dyDescent="0.15">
      <c r="B26" s="302" t="s">
        <v>313</v>
      </c>
      <c r="C26" s="305" t="s">
        <v>314</v>
      </c>
      <c r="D26" s="302"/>
      <c r="E26" s="302"/>
      <c r="F26" s="302"/>
      <c r="G26" s="302"/>
      <c r="H26" s="306" t="s">
        <v>315</v>
      </c>
      <c r="I26" s="291" t="b">
        <v>1</v>
      </c>
      <c r="J26" s="291" t="b">
        <v>0</v>
      </c>
      <c r="K26" s="291" t="b">
        <v>0</v>
      </c>
      <c r="L26" s="291" t="b">
        <v>0</v>
      </c>
      <c r="Q26" s="236"/>
    </row>
    <row r="27" spans="2:17" ht="30" customHeight="1" x14ac:dyDescent="0.15">
      <c r="B27" s="91" t="s">
        <v>316</v>
      </c>
      <c r="C27" s="297" t="s">
        <v>317</v>
      </c>
      <c r="D27" s="304"/>
      <c r="E27" s="304"/>
      <c r="F27" s="304"/>
      <c r="G27" s="304"/>
      <c r="H27" s="297" t="s">
        <v>318</v>
      </c>
      <c r="I27" s="291" t="b">
        <v>1</v>
      </c>
      <c r="J27" s="291" t="b">
        <v>0</v>
      </c>
      <c r="K27" s="291" t="b">
        <v>0</v>
      </c>
      <c r="L27" s="291" t="b">
        <v>0</v>
      </c>
    </row>
    <row r="28" spans="2:17" ht="30" customHeight="1" x14ac:dyDescent="0.15">
      <c r="B28" s="302" t="s">
        <v>319</v>
      </c>
      <c r="C28" s="305" t="s">
        <v>320</v>
      </c>
      <c r="D28" s="302"/>
      <c r="E28" s="302"/>
      <c r="F28" s="302"/>
      <c r="G28" s="302"/>
      <c r="H28" s="305" t="s">
        <v>321</v>
      </c>
      <c r="I28" s="291" t="b">
        <v>1</v>
      </c>
      <c r="J28" s="291" t="b">
        <v>0</v>
      </c>
      <c r="K28" s="291" t="b">
        <v>0</v>
      </c>
      <c r="L28" s="291" t="b">
        <v>0</v>
      </c>
    </row>
    <row r="29" spans="2:17" ht="30" customHeight="1" x14ac:dyDescent="0.15">
      <c r="B29" s="91" t="s">
        <v>322</v>
      </c>
      <c r="C29" s="299" t="s">
        <v>323</v>
      </c>
      <c r="D29" s="304"/>
      <c r="E29" s="304"/>
      <c r="F29" s="304"/>
      <c r="G29" s="304"/>
      <c r="H29" s="299" t="s">
        <v>324</v>
      </c>
      <c r="I29" s="291" t="b">
        <v>0</v>
      </c>
      <c r="J29" s="291" t="b">
        <v>1</v>
      </c>
      <c r="K29" s="291" t="b">
        <v>0</v>
      </c>
      <c r="L29" s="291" t="b">
        <v>0</v>
      </c>
    </row>
    <row r="30" spans="2:17" ht="78.75" x14ac:dyDescent="0.15">
      <c r="B30" s="302" t="s">
        <v>325</v>
      </c>
      <c r="C30" s="305" t="s">
        <v>326</v>
      </c>
      <c r="D30" s="302"/>
      <c r="E30" s="302"/>
      <c r="F30" s="302"/>
      <c r="G30" s="302"/>
      <c r="H30" s="306" t="s">
        <v>327</v>
      </c>
      <c r="I30" s="291" t="b">
        <v>0</v>
      </c>
      <c r="J30" s="291" t="b">
        <v>1</v>
      </c>
      <c r="K30" s="291" t="b">
        <v>0</v>
      </c>
      <c r="L30" s="291" t="b">
        <v>0</v>
      </c>
    </row>
    <row r="31" spans="2:17" ht="30" customHeight="1" x14ac:dyDescent="0.15">
      <c r="B31" s="91" t="s">
        <v>328</v>
      </c>
      <c r="C31" s="299" t="s">
        <v>329</v>
      </c>
      <c r="D31" s="304"/>
      <c r="E31" s="304"/>
      <c r="F31" s="304"/>
      <c r="G31" s="304"/>
      <c r="H31" s="299" t="s">
        <v>330</v>
      </c>
      <c r="I31" s="291" t="b">
        <v>1</v>
      </c>
      <c r="J31" s="291" t="b">
        <v>0</v>
      </c>
      <c r="K31" s="291" t="b">
        <v>0</v>
      </c>
      <c r="L31" s="291" t="b">
        <v>0</v>
      </c>
    </row>
    <row r="32" spans="2:17" ht="30" customHeight="1" x14ac:dyDescent="0.15">
      <c r="B32" s="302" t="s">
        <v>331</v>
      </c>
      <c r="C32" s="305" t="s">
        <v>332</v>
      </c>
      <c r="D32" s="302"/>
      <c r="E32" s="302"/>
      <c r="F32" s="302"/>
      <c r="G32" s="302"/>
      <c r="H32" s="305" t="s">
        <v>333</v>
      </c>
      <c r="I32" s="291" t="b">
        <v>0</v>
      </c>
      <c r="J32" s="291" t="b">
        <v>1</v>
      </c>
      <c r="K32" s="291" t="b">
        <v>0</v>
      </c>
      <c r="L32" s="291" t="b">
        <v>0</v>
      </c>
    </row>
    <row r="33" spans="2:17" ht="33.75" x14ac:dyDescent="0.15">
      <c r="B33" s="91" t="s">
        <v>334</v>
      </c>
      <c r="C33" s="299" t="s">
        <v>335</v>
      </c>
      <c r="D33" s="304"/>
      <c r="E33" s="304"/>
      <c r="F33" s="304"/>
      <c r="G33" s="304"/>
      <c r="H33" s="299" t="s">
        <v>336</v>
      </c>
      <c r="I33" s="307" t="b">
        <v>0</v>
      </c>
      <c r="J33" s="291" t="b">
        <v>1</v>
      </c>
      <c r="K33" s="291" t="b">
        <v>0</v>
      </c>
      <c r="L33" s="291" t="b">
        <v>0</v>
      </c>
    </row>
    <row r="34" spans="2:17" ht="30" customHeight="1" x14ac:dyDescent="0.15">
      <c r="B34" s="302" t="s">
        <v>337</v>
      </c>
      <c r="C34" s="305" t="s">
        <v>338</v>
      </c>
      <c r="D34" s="302"/>
      <c r="E34" s="302"/>
      <c r="F34" s="302"/>
      <c r="G34" s="302"/>
      <c r="H34" s="305" t="s">
        <v>339</v>
      </c>
      <c r="I34" s="291" t="b">
        <v>0</v>
      </c>
      <c r="J34" s="291" t="b">
        <v>0</v>
      </c>
      <c r="K34" s="291" t="b">
        <v>1</v>
      </c>
      <c r="L34" s="291" t="b">
        <v>0</v>
      </c>
    </row>
    <row r="35" spans="2:17" ht="30" customHeight="1" x14ac:dyDescent="0.15">
      <c r="B35" s="91" t="s">
        <v>340</v>
      </c>
      <c r="C35" s="299" t="s">
        <v>341</v>
      </c>
      <c r="D35" s="304"/>
      <c r="E35" s="304"/>
      <c r="F35" s="304"/>
      <c r="G35" s="304"/>
      <c r="H35" s="299" t="s">
        <v>342</v>
      </c>
      <c r="I35" s="291" t="b">
        <v>0</v>
      </c>
      <c r="J35" s="291" t="b">
        <v>0</v>
      </c>
      <c r="K35" s="291" t="b">
        <v>1</v>
      </c>
      <c r="L35" s="291" t="b">
        <v>0</v>
      </c>
    </row>
    <row r="36" spans="2:17" ht="30" customHeight="1" x14ac:dyDescent="0.15">
      <c r="B36" s="302" t="s">
        <v>343</v>
      </c>
      <c r="C36" s="305" t="s">
        <v>344</v>
      </c>
      <c r="D36" s="302"/>
      <c r="E36" s="302"/>
      <c r="F36" s="302"/>
      <c r="G36" s="302"/>
      <c r="H36" s="305" t="s">
        <v>345</v>
      </c>
      <c r="I36" s="291" t="b">
        <v>0</v>
      </c>
      <c r="J36" s="291" t="b">
        <v>0</v>
      </c>
      <c r="K36" s="291" t="b">
        <v>0</v>
      </c>
      <c r="L36" s="291" t="b">
        <v>1</v>
      </c>
    </row>
    <row r="37" spans="2:17" ht="30" customHeight="1" x14ac:dyDescent="0.15">
      <c r="B37" s="91" t="s">
        <v>346</v>
      </c>
      <c r="C37" s="297" t="s">
        <v>347</v>
      </c>
      <c r="D37" s="304"/>
      <c r="E37" s="304"/>
      <c r="F37" s="304"/>
      <c r="G37" s="304"/>
      <c r="H37" s="297" t="s">
        <v>348</v>
      </c>
      <c r="I37" s="291" t="b">
        <v>0</v>
      </c>
      <c r="J37" s="291" t="b">
        <v>0</v>
      </c>
      <c r="K37" s="291" t="b">
        <v>1</v>
      </c>
      <c r="L37" s="291" t="b">
        <v>0</v>
      </c>
    </row>
    <row r="38" spans="2:17" ht="30" customHeight="1" x14ac:dyDescent="0.15">
      <c r="B38" s="302" t="s">
        <v>349</v>
      </c>
      <c r="C38" s="305" t="s">
        <v>350</v>
      </c>
      <c r="D38" s="302"/>
      <c r="E38" s="302"/>
      <c r="F38" s="302"/>
      <c r="G38" s="302"/>
      <c r="H38" s="305" t="s">
        <v>351</v>
      </c>
      <c r="I38" s="291" t="b">
        <v>0</v>
      </c>
      <c r="J38" s="291" t="b">
        <v>0</v>
      </c>
      <c r="K38" s="291" t="b">
        <v>0</v>
      </c>
      <c r="L38" s="291" t="b">
        <v>1</v>
      </c>
    </row>
    <row r="39" spans="2:17" ht="30" customHeight="1" x14ac:dyDescent="0.15">
      <c r="B39" s="91" t="s">
        <v>352</v>
      </c>
      <c r="C39" s="299" t="s">
        <v>353</v>
      </c>
      <c r="D39" s="304"/>
      <c r="E39" s="304"/>
      <c r="F39" s="304"/>
      <c r="G39" s="304"/>
      <c r="H39" s="299" t="s">
        <v>354</v>
      </c>
      <c r="I39" s="291" t="b">
        <v>0</v>
      </c>
      <c r="J39" s="291" t="b">
        <v>0</v>
      </c>
      <c r="K39" s="291" t="b">
        <v>1</v>
      </c>
      <c r="L39" s="291" t="b">
        <v>0</v>
      </c>
    </row>
    <row r="40" spans="2:17" ht="30" customHeight="1" x14ac:dyDescent="0.15">
      <c r="B40" s="302" t="s">
        <v>355</v>
      </c>
      <c r="C40" s="305" t="s">
        <v>356</v>
      </c>
      <c r="D40" s="302"/>
      <c r="E40" s="302"/>
      <c r="F40" s="302"/>
      <c r="G40" s="302"/>
      <c r="H40" s="305" t="s">
        <v>357</v>
      </c>
      <c r="I40" s="291" t="b">
        <v>0</v>
      </c>
      <c r="J40" s="291" t="b">
        <v>1</v>
      </c>
      <c r="K40" s="291" t="b">
        <v>0</v>
      </c>
      <c r="L40" s="291" t="b">
        <v>0</v>
      </c>
    </row>
    <row r="41" spans="2:17" ht="30" customHeight="1" x14ac:dyDescent="0.15">
      <c r="B41" s="91" t="s">
        <v>358</v>
      </c>
      <c r="C41" s="297" t="s">
        <v>359</v>
      </c>
      <c r="D41" s="304"/>
      <c r="E41" s="304"/>
      <c r="F41" s="304"/>
      <c r="G41" s="304"/>
      <c r="H41" s="297" t="s">
        <v>360</v>
      </c>
      <c r="I41" s="291" t="b">
        <v>1</v>
      </c>
      <c r="J41" s="291" t="b">
        <v>0</v>
      </c>
      <c r="K41" s="291" t="b">
        <v>0</v>
      </c>
      <c r="L41" s="291" t="b">
        <v>0</v>
      </c>
    </row>
    <row r="42" spans="2:17" ht="30" customHeight="1" x14ac:dyDescent="0.15">
      <c r="B42" s="302" t="s">
        <v>361</v>
      </c>
      <c r="C42" s="305" t="s">
        <v>362</v>
      </c>
      <c r="D42" s="302"/>
      <c r="E42" s="302"/>
      <c r="F42" s="302"/>
      <c r="G42" s="302"/>
      <c r="H42" s="305" t="s">
        <v>363</v>
      </c>
      <c r="I42" s="291" t="b">
        <v>0</v>
      </c>
      <c r="J42" s="291" t="b">
        <v>0</v>
      </c>
      <c r="K42" s="291" t="b">
        <v>0</v>
      </c>
      <c r="L42" s="291" t="b">
        <v>0</v>
      </c>
    </row>
    <row r="43" spans="2:17" ht="30" customHeight="1" x14ac:dyDescent="0.15">
      <c r="B43" s="91" t="s">
        <v>364</v>
      </c>
      <c r="C43" s="299" t="s">
        <v>365</v>
      </c>
      <c r="D43" s="304"/>
      <c r="E43" s="304"/>
      <c r="F43" s="304"/>
      <c r="G43" s="304"/>
      <c r="H43" s="299" t="s">
        <v>366</v>
      </c>
      <c r="I43" s="291" t="b">
        <v>0</v>
      </c>
      <c r="J43" s="291" t="b">
        <v>0</v>
      </c>
      <c r="K43" s="291" t="b">
        <v>0</v>
      </c>
      <c r="L43" s="291" t="b">
        <v>0</v>
      </c>
    </row>
    <row r="44" spans="2:17" ht="30" customHeight="1" x14ac:dyDescent="0.15">
      <c r="B44" s="302" t="s">
        <v>367</v>
      </c>
      <c r="C44" s="305" t="s">
        <v>368</v>
      </c>
      <c r="D44" s="302"/>
      <c r="E44" s="302"/>
      <c r="F44" s="302"/>
      <c r="G44" s="302"/>
      <c r="H44" s="305" t="s">
        <v>369</v>
      </c>
      <c r="I44" s="291" t="b">
        <v>0</v>
      </c>
      <c r="J44" s="291" t="b">
        <v>0</v>
      </c>
      <c r="K44" s="291" t="b">
        <v>1</v>
      </c>
      <c r="L44" s="291" t="b">
        <v>0</v>
      </c>
      <c r="Q44" s="236"/>
    </row>
    <row r="45" spans="2:17" ht="30" customHeight="1" x14ac:dyDescent="0.15">
      <c r="B45" s="91" t="s">
        <v>370</v>
      </c>
      <c r="C45" s="299" t="s">
        <v>371</v>
      </c>
      <c r="D45" s="304"/>
      <c r="E45" s="304"/>
      <c r="F45" s="304"/>
      <c r="G45" s="304"/>
      <c r="H45" s="299" t="s">
        <v>372</v>
      </c>
      <c r="I45" s="291" t="b">
        <v>0</v>
      </c>
      <c r="J45" s="291" t="b">
        <v>0</v>
      </c>
      <c r="K45" s="291" t="b">
        <v>0</v>
      </c>
      <c r="L45" s="291" t="b">
        <v>0</v>
      </c>
    </row>
    <row r="46" spans="2:17" ht="30" customHeight="1" x14ac:dyDescent="0.15">
      <c r="B46" s="302" t="s">
        <v>373</v>
      </c>
      <c r="C46" s="303" t="s">
        <v>374</v>
      </c>
      <c r="D46" s="302"/>
      <c r="E46" s="302"/>
      <c r="F46" s="302"/>
      <c r="G46" s="302"/>
      <c r="H46" s="303" t="s">
        <v>375</v>
      </c>
      <c r="I46" s="291" t="b">
        <v>0</v>
      </c>
      <c r="J46" s="291" t="b">
        <v>0</v>
      </c>
      <c r="K46" s="291" t="b">
        <v>0</v>
      </c>
      <c r="L46" s="291" t="b">
        <v>0</v>
      </c>
    </row>
    <row r="47" spans="2:17" ht="30" customHeight="1" x14ac:dyDescent="0.15">
      <c r="B47" s="91" t="s">
        <v>376</v>
      </c>
      <c r="C47" s="297" t="s">
        <v>377</v>
      </c>
      <c r="D47" s="304"/>
      <c r="E47" s="304"/>
      <c r="F47" s="304"/>
      <c r="G47" s="304"/>
      <c r="H47" s="297" t="s">
        <v>378</v>
      </c>
      <c r="I47" s="291" t="b">
        <v>0</v>
      </c>
      <c r="J47" s="291" t="b">
        <v>0</v>
      </c>
      <c r="K47" s="291" t="b">
        <v>0</v>
      </c>
      <c r="L47" s="291" t="b">
        <v>0</v>
      </c>
    </row>
    <row r="48" spans="2:17" ht="30" customHeight="1" x14ac:dyDescent="0.15">
      <c r="B48" s="302" t="s">
        <v>379</v>
      </c>
      <c r="C48" s="305" t="s">
        <v>380</v>
      </c>
      <c r="D48" s="302"/>
      <c r="E48" s="302"/>
      <c r="F48" s="302"/>
      <c r="G48" s="302"/>
      <c r="H48" s="305" t="s">
        <v>381</v>
      </c>
      <c r="I48" s="291" t="b">
        <v>0</v>
      </c>
      <c r="J48" s="291" t="b">
        <v>0</v>
      </c>
      <c r="K48" s="291" t="b">
        <v>0</v>
      </c>
      <c r="L48" s="291" t="b">
        <v>0</v>
      </c>
    </row>
    <row r="49" spans="2:16" ht="30" customHeight="1" x14ac:dyDescent="0.15">
      <c r="B49" s="91" t="s">
        <v>382</v>
      </c>
      <c r="C49" s="299" t="s">
        <v>383</v>
      </c>
      <c r="D49" s="304"/>
      <c r="E49" s="304"/>
      <c r="F49" s="304"/>
      <c r="G49" s="304"/>
      <c r="H49" s="299" t="s">
        <v>384</v>
      </c>
      <c r="I49" s="291" t="b">
        <v>0</v>
      </c>
      <c r="J49" s="291" t="b">
        <v>0</v>
      </c>
      <c r="K49" s="291" t="b">
        <v>0</v>
      </c>
      <c r="L49" s="291" t="b">
        <v>0</v>
      </c>
    </row>
    <row r="50" spans="2:16" ht="30" customHeight="1" x14ac:dyDescent="0.15">
      <c r="B50" s="302" t="s">
        <v>385</v>
      </c>
      <c r="C50" s="305" t="s">
        <v>386</v>
      </c>
      <c r="D50" s="302"/>
      <c r="E50" s="302"/>
      <c r="F50" s="302"/>
      <c r="G50" s="302"/>
      <c r="H50" s="305" t="s">
        <v>387</v>
      </c>
      <c r="I50" s="291" t="b">
        <v>0</v>
      </c>
      <c r="J50" s="291" t="b">
        <v>0</v>
      </c>
      <c r="K50" s="291" t="b">
        <v>0</v>
      </c>
      <c r="L50" s="291" t="b">
        <v>0</v>
      </c>
    </row>
    <row r="51" spans="2:16" ht="33.75" x14ac:dyDescent="0.15">
      <c r="B51" s="91" t="s">
        <v>388</v>
      </c>
      <c r="C51" s="299" t="s">
        <v>389</v>
      </c>
      <c r="D51" s="304"/>
      <c r="E51" s="304"/>
      <c r="F51" s="304"/>
      <c r="G51" s="304"/>
      <c r="H51" s="299" t="s">
        <v>390</v>
      </c>
      <c r="I51" s="291" t="b">
        <v>0</v>
      </c>
      <c r="J51" s="291" t="b">
        <v>0</v>
      </c>
      <c r="K51" s="291" t="b">
        <v>0</v>
      </c>
      <c r="L51" s="291" t="b">
        <v>0</v>
      </c>
    </row>
    <row r="52" spans="2:16" ht="30" customHeight="1" x14ac:dyDescent="0.15">
      <c r="B52" s="302" t="s">
        <v>391</v>
      </c>
      <c r="C52" s="305" t="s">
        <v>392</v>
      </c>
      <c r="D52" s="302"/>
      <c r="E52" s="302"/>
      <c r="F52" s="302"/>
      <c r="G52" s="302"/>
      <c r="H52" s="305" t="s">
        <v>393</v>
      </c>
      <c r="I52" s="291" t="b">
        <v>0</v>
      </c>
      <c r="J52" s="291" t="b">
        <v>0</v>
      </c>
      <c r="K52" s="291" t="b">
        <v>0</v>
      </c>
      <c r="L52" s="291" t="b">
        <v>0</v>
      </c>
    </row>
    <row r="53" spans="2:16" ht="33.75" x14ac:dyDescent="0.15">
      <c r="B53" s="91" t="s">
        <v>394</v>
      </c>
      <c r="C53" s="299" t="s">
        <v>395</v>
      </c>
      <c r="D53" s="304"/>
      <c r="E53" s="304"/>
      <c r="F53" s="304"/>
      <c r="G53" s="304"/>
      <c r="H53" s="299" t="s">
        <v>396</v>
      </c>
      <c r="I53" s="291" t="b">
        <v>0</v>
      </c>
      <c r="J53" s="291" t="b">
        <v>0</v>
      </c>
      <c r="K53" s="291" t="b">
        <v>0</v>
      </c>
      <c r="L53" s="291" t="b">
        <v>0</v>
      </c>
    </row>
    <row r="54" spans="2:16" ht="30" customHeight="1" x14ac:dyDescent="0.15">
      <c r="B54" s="302" t="s">
        <v>397</v>
      </c>
      <c r="C54" s="305" t="s">
        <v>398</v>
      </c>
      <c r="D54" s="302"/>
      <c r="E54" s="302"/>
      <c r="F54" s="302"/>
      <c r="G54" s="302"/>
      <c r="H54" s="305" t="s">
        <v>399</v>
      </c>
      <c r="I54" s="291" t="b">
        <v>0</v>
      </c>
      <c r="J54" s="291" t="b">
        <v>0</v>
      </c>
      <c r="K54" s="291" t="b">
        <v>0</v>
      </c>
      <c r="L54" s="291" t="b">
        <v>0</v>
      </c>
    </row>
    <row r="55" spans="2:16" ht="30" customHeight="1" x14ac:dyDescent="0.15">
      <c r="B55" s="91" t="s">
        <v>400</v>
      </c>
      <c r="C55" s="299" t="s">
        <v>401</v>
      </c>
      <c r="D55" s="304"/>
      <c r="E55" s="304"/>
      <c r="F55" s="304"/>
      <c r="G55" s="304"/>
      <c r="H55" s="299" t="s">
        <v>402</v>
      </c>
      <c r="I55" s="291" t="b">
        <v>0</v>
      </c>
      <c r="J55" s="291" t="b">
        <v>0</v>
      </c>
      <c r="K55" s="291" t="b">
        <v>0</v>
      </c>
      <c r="L55" s="291" t="b">
        <v>0</v>
      </c>
    </row>
    <row r="56" spans="2:16" ht="30" customHeight="1" x14ac:dyDescent="0.15">
      <c r="B56" s="302" t="s">
        <v>403</v>
      </c>
      <c r="C56" s="305" t="s">
        <v>404</v>
      </c>
      <c r="D56" s="302"/>
      <c r="E56" s="302"/>
      <c r="F56" s="302"/>
      <c r="G56" s="302"/>
      <c r="H56" s="305" t="s">
        <v>405</v>
      </c>
      <c r="I56" s="291" t="b">
        <v>0</v>
      </c>
      <c r="J56" s="291" t="b">
        <v>0</v>
      </c>
      <c r="K56" s="291" t="b">
        <v>0</v>
      </c>
      <c r="L56" s="291" t="b">
        <v>0</v>
      </c>
    </row>
    <row r="57" spans="2:16" ht="30" customHeight="1" x14ac:dyDescent="0.15">
      <c r="B57" s="91" t="s">
        <v>406</v>
      </c>
      <c r="C57" s="299" t="s">
        <v>407</v>
      </c>
      <c r="D57" s="304"/>
      <c r="E57" s="304"/>
      <c r="F57" s="304"/>
      <c r="G57" s="304"/>
      <c r="H57" s="299" t="s">
        <v>408</v>
      </c>
      <c r="I57" s="291" t="b">
        <v>0</v>
      </c>
      <c r="J57" s="291" t="b">
        <v>0</v>
      </c>
      <c r="K57" s="291" t="b">
        <v>0</v>
      </c>
      <c r="L57" s="291" t="b">
        <v>0</v>
      </c>
    </row>
    <row r="58" spans="2:16" ht="30" customHeight="1" x14ac:dyDescent="0.15">
      <c r="B58" s="302" t="s">
        <v>409</v>
      </c>
      <c r="C58" s="303" t="s">
        <v>410</v>
      </c>
      <c r="D58" s="302"/>
      <c r="E58" s="302"/>
      <c r="F58" s="302"/>
      <c r="G58" s="302"/>
      <c r="H58" s="303" t="s">
        <v>411</v>
      </c>
      <c r="I58" s="291" t="b">
        <v>0</v>
      </c>
      <c r="J58" s="291" t="b">
        <v>0</v>
      </c>
      <c r="K58" s="291" t="b">
        <v>0</v>
      </c>
      <c r="L58" s="291" t="b">
        <v>0</v>
      </c>
      <c r="O58" s="308"/>
    </row>
    <row r="59" spans="2:16" ht="30" customHeight="1" x14ac:dyDescent="0.15">
      <c r="B59" s="91" t="s">
        <v>412</v>
      </c>
      <c r="C59" s="299" t="s">
        <v>413</v>
      </c>
      <c r="D59" s="304"/>
      <c r="E59" s="304"/>
      <c r="F59" s="304"/>
      <c r="G59" s="304"/>
      <c r="H59" s="299" t="s">
        <v>414</v>
      </c>
      <c r="I59" s="291" t="b">
        <v>0</v>
      </c>
      <c r="J59" s="291" t="b">
        <v>0</v>
      </c>
      <c r="K59" s="291" t="b">
        <v>0</v>
      </c>
      <c r="L59" s="291" t="b">
        <v>0</v>
      </c>
      <c r="P59" s="236"/>
    </row>
    <row r="60" spans="2:16" ht="30" customHeight="1" x14ac:dyDescent="0.15">
      <c r="B60" s="302" t="s">
        <v>415</v>
      </c>
      <c r="C60" s="305" t="s">
        <v>151</v>
      </c>
      <c r="D60" s="302"/>
      <c r="E60" s="302"/>
      <c r="F60" s="302"/>
      <c r="G60" s="302"/>
      <c r="H60" s="305" t="s">
        <v>416</v>
      </c>
      <c r="I60" s="291" t="b">
        <v>0</v>
      </c>
      <c r="J60" s="291" t="b">
        <v>0</v>
      </c>
      <c r="K60" s="291" t="b">
        <v>0</v>
      </c>
      <c r="L60" s="291" t="b">
        <v>0</v>
      </c>
    </row>
    <row r="61" spans="2:16" ht="30" customHeight="1" x14ac:dyDescent="0.15">
      <c r="B61" s="91" t="s">
        <v>417</v>
      </c>
      <c r="C61" s="299" t="s">
        <v>418</v>
      </c>
      <c r="D61" s="304"/>
      <c r="E61" s="304"/>
      <c r="F61" s="304"/>
      <c r="G61" s="304"/>
      <c r="H61" s="299" t="s">
        <v>419</v>
      </c>
      <c r="I61" s="291" t="b">
        <v>0</v>
      </c>
      <c r="J61" s="291" t="b">
        <v>0</v>
      </c>
      <c r="K61" s="291" t="b">
        <v>0</v>
      </c>
      <c r="L61" s="291" t="b">
        <v>0</v>
      </c>
    </row>
    <row r="62" spans="2:16" ht="30" customHeight="1" x14ac:dyDescent="0.15">
      <c r="B62" s="302" t="s">
        <v>420</v>
      </c>
      <c r="C62" s="305" t="s">
        <v>421</v>
      </c>
      <c r="D62" s="302"/>
      <c r="E62" s="302"/>
      <c r="F62" s="302"/>
      <c r="G62" s="302"/>
      <c r="H62" s="305" t="s">
        <v>422</v>
      </c>
      <c r="I62" s="291" t="b">
        <v>0</v>
      </c>
      <c r="J62" s="291" t="b">
        <v>0</v>
      </c>
      <c r="K62" s="291" t="b">
        <v>0</v>
      </c>
      <c r="L62" s="291" t="b">
        <v>0</v>
      </c>
    </row>
    <row r="63" spans="2:16" ht="33.75" x14ac:dyDescent="0.15">
      <c r="B63" s="91" t="s">
        <v>423</v>
      </c>
      <c r="C63" s="299" t="s">
        <v>424</v>
      </c>
      <c r="D63" s="304"/>
      <c r="E63" s="304"/>
      <c r="F63" s="304"/>
      <c r="G63" s="304"/>
      <c r="H63" s="299" t="s">
        <v>425</v>
      </c>
      <c r="I63" s="291" t="b">
        <v>0</v>
      </c>
      <c r="J63" s="291" t="b">
        <v>0</v>
      </c>
      <c r="K63" s="291" t="b">
        <v>0</v>
      </c>
      <c r="L63" s="291" t="b">
        <v>0</v>
      </c>
    </row>
    <row r="64" spans="2:16" ht="30" customHeight="1" x14ac:dyDescent="0.15">
      <c r="B64" s="302" t="s">
        <v>426</v>
      </c>
      <c r="C64" s="303" t="s">
        <v>427</v>
      </c>
      <c r="D64" s="302"/>
      <c r="E64" s="302"/>
      <c r="F64" s="302"/>
      <c r="G64" s="302"/>
      <c r="H64" s="303" t="s">
        <v>428</v>
      </c>
      <c r="I64" s="309" t="b">
        <v>0</v>
      </c>
      <c r="J64" s="309" t="b">
        <v>0</v>
      </c>
      <c r="K64" s="291" t="b">
        <v>0</v>
      </c>
      <c r="L64" s="291" t="b">
        <v>0</v>
      </c>
    </row>
    <row r="65" spans="2:18" ht="30" customHeight="1" x14ac:dyDescent="0.15">
      <c r="B65" s="91" t="s">
        <v>429</v>
      </c>
      <c r="C65" s="299" t="s">
        <v>430</v>
      </c>
      <c r="D65" s="304"/>
      <c r="E65" s="304"/>
      <c r="F65" s="304"/>
      <c r="G65" s="304"/>
      <c r="H65" s="299" t="s">
        <v>431</v>
      </c>
      <c r="I65" s="291" t="b">
        <v>0</v>
      </c>
      <c r="J65" s="291" t="b">
        <v>0</v>
      </c>
      <c r="K65" s="291" t="b">
        <v>0</v>
      </c>
      <c r="L65" s="291" t="b">
        <v>0</v>
      </c>
    </row>
    <row r="66" spans="2:18" ht="30" customHeight="1" x14ac:dyDescent="0.15">
      <c r="B66" s="302" t="s">
        <v>432</v>
      </c>
      <c r="C66" s="305" t="s">
        <v>433</v>
      </c>
      <c r="D66" s="302"/>
      <c r="E66" s="302"/>
      <c r="F66" s="302"/>
      <c r="G66" s="302"/>
      <c r="H66" s="305" t="s">
        <v>434</v>
      </c>
      <c r="I66" s="291" t="b">
        <v>0</v>
      </c>
      <c r="J66" s="291" t="b">
        <v>0</v>
      </c>
      <c r="K66" s="291" t="b">
        <v>0</v>
      </c>
      <c r="L66" s="291" t="b">
        <v>0</v>
      </c>
    </row>
    <row r="67" spans="2:18" ht="30" customHeight="1" x14ac:dyDescent="0.15">
      <c r="B67" s="91" t="s">
        <v>435</v>
      </c>
      <c r="C67" s="299" t="s">
        <v>436</v>
      </c>
      <c r="D67" s="304"/>
      <c r="E67" s="304"/>
      <c r="F67" s="304"/>
      <c r="G67" s="304"/>
      <c r="H67" s="299" t="s">
        <v>437</v>
      </c>
      <c r="I67" s="291" t="b">
        <v>0</v>
      </c>
      <c r="J67" s="291" t="b">
        <v>0</v>
      </c>
      <c r="K67" s="291" t="b">
        <v>0</v>
      </c>
      <c r="L67" s="291" t="b">
        <v>0</v>
      </c>
    </row>
    <row r="68" spans="2:18" ht="30" customHeight="1" x14ac:dyDescent="0.15">
      <c r="B68" s="302" t="s">
        <v>438</v>
      </c>
      <c r="C68" s="305" t="s">
        <v>439</v>
      </c>
      <c r="D68" s="302"/>
      <c r="E68" s="302"/>
      <c r="F68" s="302"/>
      <c r="G68" s="302"/>
      <c r="H68" s="305" t="s">
        <v>440</v>
      </c>
      <c r="I68" s="291" t="b">
        <v>0</v>
      </c>
      <c r="J68" s="291" t="b">
        <v>0</v>
      </c>
      <c r="K68" s="291" t="b">
        <v>0</v>
      </c>
      <c r="L68" s="291" t="b">
        <v>0</v>
      </c>
    </row>
    <row r="69" spans="2:18" ht="30" customHeight="1" x14ac:dyDescent="0.15">
      <c r="B69" s="91" t="s">
        <v>441</v>
      </c>
      <c r="C69" s="297" t="s">
        <v>442</v>
      </c>
      <c r="D69" s="304"/>
      <c r="E69" s="304"/>
      <c r="F69" s="304"/>
      <c r="G69" s="304"/>
      <c r="H69" s="297" t="s">
        <v>443</v>
      </c>
      <c r="I69" s="291" t="b">
        <v>0</v>
      </c>
      <c r="J69" s="291" t="b">
        <v>0</v>
      </c>
      <c r="K69" s="291" t="b">
        <v>0</v>
      </c>
      <c r="L69" s="291" t="b">
        <v>0</v>
      </c>
    </row>
    <row r="70" spans="2:18" ht="30" customHeight="1" x14ac:dyDescent="0.15">
      <c r="B70" s="302" t="s">
        <v>444</v>
      </c>
      <c r="C70" s="303" t="s">
        <v>445</v>
      </c>
      <c r="D70" s="302"/>
      <c r="E70" s="302"/>
      <c r="F70" s="302"/>
      <c r="G70" s="302"/>
      <c r="H70" s="303" t="s">
        <v>446</v>
      </c>
      <c r="I70" s="291" t="b">
        <v>0</v>
      </c>
      <c r="J70" s="291" t="b">
        <v>0</v>
      </c>
      <c r="K70" s="291" t="b">
        <v>0</v>
      </c>
      <c r="L70" s="291" t="b">
        <v>0</v>
      </c>
    </row>
    <row r="71" spans="2:18" ht="30" customHeight="1" x14ac:dyDescent="0.15">
      <c r="B71" s="91" t="s">
        <v>447</v>
      </c>
      <c r="C71" s="299" t="s">
        <v>448</v>
      </c>
      <c r="D71" s="304"/>
      <c r="E71" s="304"/>
      <c r="F71" s="304"/>
      <c r="G71" s="304"/>
      <c r="H71" s="299" t="s">
        <v>449</v>
      </c>
      <c r="I71" s="291" t="b">
        <v>0</v>
      </c>
      <c r="J71" s="291" t="b">
        <v>0</v>
      </c>
      <c r="K71" s="291" t="b">
        <v>0</v>
      </c>
      <c r="L71" s="291" t="b">
        <v>0</v>
      </c>
      <c r="R71" s="236"/>
    </row>
    <row r="72" spans="2:18" ht="30" customHeight="1" x14ac:dyDescent="0.15">
      <c r="B72" s="302" t="s">
        <v>450</v>
      </c>
      <c r="C72" s="305" t="s">
        <v>451</v>
      </c>
      <c r="D72" s="302"/>
      <c r="E72" s="302"/>
      <c r="F72" s="302"/>
      <c r="G72" s="302"/>
      <c r="H72" s="305" t="s">
        <v>452</v>
      </c>
      <c r="I72" s="291" t="b">
        <v>0</v>
      </c>
      <c r="J72" s="291" t="b">
        <v>0</v>
      </c>
      <c r="K72" s="291" t="b">
        <v>0</v>
      </c>
      <c r="L72" s="291" t="b">
        <v>0</v>
      </c>
    </row>
    <row r="73" spans="2:18" ht="30" customHeight="1" x14ac:dyDescent="0.15">
      <c r="B73" s="91" t="s">
        <v>453</v>
      </c>
      <c r="C73" s="299" t="s">
        <v>454</v>
      </c>
      <c r="D73" s="304"/>
      <c r="E73" s="304"/>
      <c r="F73" s="304"/>
      <c r="G73" s="304"/>
      <c r="H73" s="299" t="s">
        <v>455</v>
      </c>
      <c r="I73" s="291" t="b">
        <v>0</v>
      </c>
      <c r="J73" s="291" t="b">
        <v>0</v>
      </c>
      <c r="K73" s="291" t="b">
        <v>0</v>
      </c>
      <c r="L73" s="291" t="b">
        <v>0</v>
      </c>
    </row>
    <row r="74" spans="2:18" ht="30" customHeight="1" x14ac:dyDescent="0.15">
      <c r="B74" s="302" t="s">
        <v>456</v>
      </c>
      <c r="C74" s="305" t="s">
        <v>457</v>
      </c>
      <c r="D74" s="302"/>
      <c r="E74" s="302"/>
      <c r="F74" s="302"/>
      <c r="G74" s="302"/>
      <c r="H74" s="305" t="s">
        <v>458</v>
      </c>
      <c r="I74" s="291" t="b">
        <v>0</v>
      </c>
      <c r="J74" s="291" t="b">
        <v>0</v>
      </c>
      <c r="K74" s="291" t="b">
        <v>0</v>
      </c>
      <c r="L74" s="291" t="b">
        <v>1</v>
      </c>
      <c r="R74" s="236"/>
    </row>
    <row r="75" spans="2:18" ht="30" customHeight="1" x14ac:dyDescent="0.15">
      <c r="B75" s="91" t="s">
        <v>459</v>
      </c>
      <c r="C75" s="299" t="s">
        <v>460</v>
      </c>
      <c r="D75" s="304"/>
      <c r="E75" s="304"/>
      <c r="F75" s="304"/>
      <c r="G75" s="304"/>
      <c r="H75" s="299" t="s">
        <v>461</v>
      </c>
      <c r="I75" s="291" t="b">
        <v>0</v>
      </c>
      <c r="J75" s="291" t="b">
        <v>0</v>
      </c>
      <c r="K75" s="291" t="b">
        <v>0</v>
      </c>
      <c r="L75" s="291" t="b">
        <v>0</v>
      </c>
    </row>
    <row r="76" spans="2:18" ht="30" customHeight="1" x14ac:dyDescent="0.15">
      <c r="B76" s="302" t="s">
        <v>462</v>
      </c>
      <c r="C76" s="305" t="s">
        <v>463</v>
      </c>
      <c r="D76" s="302"/>
      <c r="E76" s="302"/>
      <c r="F76" s="302"/>
      <c r="G76" s="302"/>
      <c r="H76" s="305" t="s">
        <v>464</v>
      </c>
      <c r="I76" s="291" t="b">
        <v>0</v>
      </c>
      <c r="J76" s="291" t="b">
        <v>0</v>
      </c>
      <c r="K76" s="291" t="b">
        <v>0</v>
      </c>
      <c r="L76" s="291" t="b">
        <v>0</v>
      </c>
    </row>
    <row r="77" spans="2:18" ht="30" customHeight="1" x14ac:dyDescent="0.15">
      <c r="B77" s="91" t="s">
        <v>465</v>
      </c>
      <c r="C77" s="299" t="s">
        <v>466</v>
      </c>
      <c r="D77" s="304"/>
      <c r="E77" s="304"/>
      <c r="F77" s="304"/>
      <c r="G77" s="304"/>
      <c r="H77" s="299" t="s">
        <v>467</v>
      </c>
      <c r="I77" s="291" t="b">
        <v>0</v>
      </c>
      <c r="J77" s="291" t="b">
        <v>0</v>
      </c>
      <c r="K77" s="291" t="b">
        <v>0</v>
      </c>
      <c r="L77" s="291" t="b">
        <v>0</v>
      </c>
    </row>
    <row r="78" spans="2:18" ht="30" customHeight="1" x14ac:dyDescent="0.15">
      <c r="B78" s="302" t="s">
        <v>468</v>
      </c>
      <c r="C78" s="303" t="s">
        <v>469</v>
      </c>
      <c r="D78" s="302"/>
      <c r="E78" s="302"/>
      <c r="F78" s="302"/>
      <c r="G78" s="302"/>
      <c r="H78" s="303" t="s">
        <v>470</v>
      </c>
      <c r="I78" s="291" t="b">
        <v>0</v>
      </c>
      <c r="J78" s="291" t="b">
        <v>0</v>
      </c>
      <c r="K78" s="291" t="b">
        <v>1</v>
      </c>
      <c r="L78" s="291" t="b">
        <v>0</v>
      </c>
    </row>
    <row r="79" spans="2:18" ht="30" customHeight="1" x14ac:dyDescent="0.15">
      <c r="B79" s="91" t="s">
        <v>471</v>
      </c>
      <c r="C79" s="297" t="s">
        <v>472</v>
      </c>
      <c r="D79" s="304"/>
      <c r="E79" s="304"/>
      <c r="F79" s="304"/>
      <c r="G79" s="304"/>
      <c r="H79" s="297" t="s">
        <v>473</v>
      </c>
      <c r="I79" s="291" t="b">
        <v>0</v>
      </c>
      <c r="J79" s="291" t="b">
        <v>0</v>
      </c>
      <c r="K79" s="291" t="b">
        <v>0</v>
      </c>
      <c r="L79" s="291" t="b">
        <v>0</v>
      </c>
    </row>
    <row r="80" spans="2:18" ht="33.75" x14ac:dyDescent="0.15">
      <c r="B80" s="302" t="s">
        <v>474</v>
      </c>
      <c r="C80" s="303" t="s">
        <v>475</v>
      </c>
      <c r="D80" s="302"/>
      <c r="E80" s="302"/>
      <c r="F80" s="302"/>
      <c r="G80" s="302"/>
      <c r="H80" s="303" t="s">
        <v>476</v>
      </c>
      <c r="I80" s="291" t="b">
        <v>0</v>
      </c>
      <c r="J80" s="291" t="b">
        <v>0</v>
      </c>
      <c r="K80" s="291" t="b">
        <v>0</v>
      </c>
      <c r="L80" s="291" t="b">
        <v>0</v>
      </c>
    </row>
    <row r="81" spans="2:16" ht="30" customHeight="1" x14ac:dyDescent="0.15">
      <c r="B81" s="91" t="s">
        <v>477</v>
      </c>
      <c r="C81" s="297" t="s">
        <v>478</v>
      </c>
      <c r="D81" s="304"/>
      <c r="E81" s="304"/>
      <c r="F81" s="304"/>
      <c r="G81" s="304"/>
      <c r="H81" s="297" t="s">
        <v>479</v>
      </c>
      <c r="I81" s="291" t="b">
        <v>0</v>
      </c>
      <c r="J81" s="291" t="b">
        <v>0</v>
      </c>
      <c r="K81" s="291" t="b">
        <v>0</v>
      </c>
      <c r="L81" s="291" t="b">
        <v>0</v>
      </c>
      <c r="P81" s="308"/>
    </row>
    <row r="82" spans="2:16" ht="30" customHeight="1" x14ac:dyDescent="0.15">
      <c r="D82" s="304"/>
      <c r="E82" s="304"/>
      <c r="F82" s="304"/>
      <c r="G82" s="304"/>
      <c r="P82" s="308"/>
    </row>
    <row r="83" spans="2:16" x14ac:dyDescent="0.15">
      <c r="B83" s="1011" t="s">
        <v>480</v>
      </c>
      <c r="C83" s="1011"/>
      <c r="D83" s="304" t="s">
        <v>481</v>
      </c>
      <c r="E83" s="304"/>
      <c r="F83" s="304"/>
      <c r="G83" s="304"/>
      <c r="P83" s="308"/>
    </row>
    <row r="84" spans="2:16" x14ac:dyDescent="0.15">
      <c r="B84" s="1011"/>
      <c r="C84" s="1011"/>
      <c r="D84" s="304" t="s">
        <v>482</v>
      </c>
      <c r="E84" s="304"/>
      <c r="F84" s="304"/>
      <c r="G84" s="304"/>
      <c r="P84" s="308"/>
    </row>
    <row r="85" spans="2:16" x14ac:dyDescent="0.15">
      <c r="B85" s="1011"/>
      <c r="C85" s="1011"/>
      <c r="D85" s="304" t="s">
        <v>483</v>
      </c>
      <c r="E85" s="304"/>
      <c r="F85" s="304"/>
      <c r="G85" s="304"/>
      <c r="P85" s="308"/>
    </row>
    <row r="86" spans="2:16" x14ac:dyDescent="0.15">
      <c r="B86" s="1011"/>
      <c r="C86" s="1011"/>
      <c r="D86" s="304" t="s">
        <v>484</v>
      </c>
      <c r="E86" s="304"/>
      <c r="F86" s="304"/>
      <c r="G86" s="304"/>
      <c r="P86" s="308"/>
    </row>
    <row r="87" spans="2:16" x14ac:dyDescent="0.15">
      <c r="B87" s="295"/>
      <c r="C87" s="295"/>
      <c r="D87" s="304"/>
      <c r="E87" s="304"/>
      <c r="F87" s="304"/>
      <c r="G87" s="304"/>
      <c r="P87" s="308"/>
    </row>
    <row r="88" spans="2:16" x14ac:dyDescent="0.15">
      <c r="B88" s="295"/>
      <c r="C88" s="295"/>
      <c r="D88" s="304"/>
      <c r="E88" s="304"/>
      <c r="F88" s="304"/>
      <c r="G88" s="304"/>
      <c r="P88" s="308"/>
    </row>
    <row r="89" spans="2:16" x14ac:dyDescent="0.15">
      <c r="B89" s="310" t="s">
        <v>485</v>
      </c>
      <c r="C89" s="295"/>
      <c r="D89" s="304"/>
      <c r="E89" s="304"/>
      <c r="F89" s="304"/>
      <c r="G89" s="304"/>
      <c r="P89" s="308"/>
    </row>
    <row r="90" spans="2:16" x14ac:dyDescent="0.15">
      <c r="B90" s="310"/>
      <c r="C90" s="295"/>
      <c r="D90" s="304"/>
      <c r="E90" s="304"/>
      <c r="F90" s="304"/>
      <c r="G90" s="304"/>
      <c r="P90" s="308"/>
    </row>
    <row r="91" spans="2:16" ht="15" customHeight="1" x14ac:dyDescent="0.15">
      <c r="B91" s="1010" t="s">
        <v>296</v>
      </c>
      <c r="C91" s="1010"/>
      <c r="D91" s="301" t="s">
        <v>297</v>
      </c>
      <c r="E91" s="301" t="s">
        <v>298</v>
      </c>
      <c r="F91" s="301" t="s">
        <v>299</v>
      </c>
      <c r="G91" s="301" t="s">
        <v>300</v>
      </c>
    </row>
    <row r="92" spans="2:16" x14ac:dyDescent="0.15">
      <c r="B92" s="295"/>
      <c r="C92" s="295"/>
      <c r="D92" s="304"/>
      <c r="E92" s="304"/>
      <c r="F92" s="304"/>
      <c r="G92" s="304"/>
      <c r="P92" s="308"/>
    </row>
    <row r="93" spans="2:16" ht="30" customHeight="1" x14ac:dyDescent="0.15">
      <c r="B93" s="311" t="s">
        <v>301</v>
      </c>
      <c r="C93" s="303" t="s">
        <v>486</v>
      </c>
      <c r="D93" s="302"/>
      <c r="E93" s="302"/>
      <c r="F93" s="302"/>
      <c r="G93" s="302"/>
      <c r="H93" s="303"/>
      <c r="I93" s="291" t="b">
        <v>0</v>
      </c>
      <c r="J93" s="291" t="b">
        <v>0</v>
      </c>
      <c r="K93" s="291" t="b">
        <v>0</v>
      </c>
      <c r="L93" s="291" t="b">
        <v>0</v>
      </c>
      <c r="P93" s="308"/>
    </row>
    <row r="94" spans="2:16" ht="30" customHeight="1" x14ac:dyDescent="0.15">
      <c r="B94" s="295" t="s">
        <v>304</v>
      </c>
      <c r="C94" s="297" t="s">
        <v>487</v>
      </c>
      <c r="D94" s="304"/>
      <c r="E94" s="304"/>
      <c r="F94" s="304"/>
      <c r="G94" s="304"/>
      <c r="I94" s="291" t="b">
        <v>0</v>
      </c>
      <c r="J94" s="291" t="b">
        <v>0</v>
      </c>
      <c r="K94" s="291" t="b">
        <v>0</v>
      </c>
      <c r="L94" s="291" t="b">
        <v>0</v>
      </c>
      <c r="P94" s="308"/>
    </row>
    <row r="95" spans="2:16" ht="30" customHeight="1" x14ac:dyDescent="0.15">
      <c r="B95" s="311" t="s">
        <v>307</v>
      </c>
      <c r="C95" s="303" t="s">
        <v>488</v>
      </c>
      <c r="D95" s="302"/>
      <c r="E95" s="302"/>
      <c r="F95" s="302"/>
      <c r="G95" s="302"/>
      <c r="H95" s="303"/>
      <c r="I95" s="291" t="b">
        <v>0</v>
      </c>
      <c r="J95" s="291" t="b">
        <v>0</v>
      </c>
      <c r="K95" s="291" t="b">
        <v>0</v>
      </c>
      <c r="L95" s="291" t="b">
        <v>0</v>
      </c>
      <c r="P95" s="308"/>
    </row>
    <row r="96" spans="2:16" ht="30" customHeight="1" x14ac:dyDescent="0.15">
      <c r="B96" s="91" t="s">
        <v>310</v>
      </c>
      <c r="C96" s="297" t="s">
        <v>489</v>
      </c>
      <c r="D96" s="304"/>
      <c r="E96" s="304"/>
      <c r="F96" s="304"/>
      <c r="G96" s="304"/>
      <c r="I96" s="291" t="b">
        <v>0</v>
      </c>
      <c r="J96" s="291" t="b">
        <v>0</v>
      </c>
      <c r="K96" s="291" t="b">
        <v>0</v>
      </c>
      <c r="L96" s="291" t="b">
        <v>0</v>
      </c>
      <c r="P96" s="308"/>
    </row>
    <row r="97" spans="2:16" ht="30" customHeight="1" x14ac:dyDescent="0.15">
      <c r="B97" s="302" t="s">
        <v>313</v>
      </c>
      <c r="C97" s="303" t="s">
        <v>490</v>
      </c>
      <c r="D97" s="302"/>
      <c r="E97" s="302"/>
      <c r="F97" s="302"/>
      <c r="G97" s="302"/>
      <c r="H97" s="303"/>
      <c r="I97" s="291" t="b">
        <v>0</v>
      </c>
      <c r="J97" s="291" t="b">
        <v>0</v>
      </c>
      <c r="K97" s="291" t="b">
        <v>0</v>
      </c>
      <c r="L97" s="291" t="b">
        <v>0</v>
      </c>
      <c r="P97" s="308"/>
    </row>
    <row r="98" spans="2:16" ht="30" customHeight="1" x14ac:dyDescent="0.15">
      <c r="B98" s="91" t="s">
        <v>98</v>
      </c>
      <c r="C98" s="297" t="s">
        <v>491</v>
      </c>
      <c r="D98" s="304"/>
      <c r="E98" s="304"/>
      <c r="F98" s="304"/>
      <c r="G98" s="304"/>
      <c r="I98" s="291" t="b">
        <v>0</v>
      </c>
      <c r="J98" s="291" t="b">
        <v>0</v>
      </c>
      <c r="K98" s="291" t="b">
        <v>0</v>
      </c>
      <c r="L98" s="291" t="b">
        <v>0</v>
      </c>
      <c r="P98" s="308"/>
    </row>
    <row r="99" spans="2:16" ht="30" customHeight="1" x14ac:dyDescent="0.15">
      <c r="B99" s="302" t="s">
        <v>319</v>
      </c>
      <c r="C99" s="303" t="s">
        <v>492</v>
      </c>
      <c r="D99" s="302"/>
      <c r="E99" s="302"/>
      <c r="F99" s="302"/>
      <c r="G99" s="302"/>
      <c r="H99" s="303"/>
      <c r="I99" s="291" t="b">
        <v>0</v>
      </c>
      <c r="J99" s="291" t="b">
        <v>0</v>
      </c>
      <c r="K99" s="291" t="b">
        <v>0</v>
      </c>
      <c r="L99" s="291" t="b">
        <v>0</v>
      </c>
      <c r="P99" s="308"/>
    </row>
    <row r="100" spans="2:16" ht="30" customHeight="1" x14ac:dyDescent="0.15">
      <c r="B100" s="91" t="s">
        <v>322</v>
      </c>
      <c r="C100" s="297" t="s">
        <v>493</v>
      </c>
      <c r="D100" s="304"/>
      <c r="E100" s="304"/>
      <c r="F100" s="304"/>
      <c r="G100" s="304"/>
      <c r="I100" s="291" t="b">
        <v>0</v>
      </c>
      <c r="J100" s="291" t="b">
        <v>0</v>
      </c>
      <c r="K100" s="291" t="b">
        <v>0</v>
      </c>
      <c r="L100" s="291" t="b">
        <v>0</v>
      </c>
      <c r="P100" s="308"/>
    </row>
    <row r="101" spans="2:16" ht="30" customHeight="1" x14ac:dyDescent="0.15">
      <c r="B101" s="302" t="s">
        <v>325</v>
      </c>
      <c r="C101" s="303" t="s">
        <v>494</v>
      </c>
      <c r="D101" s="302"/>
      <c r="E101" s="302"/>
      <c r="F101" s="302"/>
      <c r="G101" s="302"/>
      <c r="H101" s="303"/>
      <c r="I101" s="291" t="b">
        <v>0</v>
      </c>
      <c r="J101" s="291" t="b">
        <v>0</v>
      </c>
      <c r="K101" s="291" t="b">
        <v>0</v>
      </c>
      <c r="L101" s="291" t="b">
        <v>0</v>
      </c>
      <c r="P101" s="308"/>
    </row>
    <row r="102" spans="2:16" ht="30" customHeight="1" x14ac:dyDescent="0.15">
      <c r="B102" s="91" t="s">
        <v>328</v>
      </c>
      <c r="C102" s="297" t="s">
        <v>495</v>
      </c>
      <c r="D102" s="304"/>
      <c r="E102" s="304"/>
      <c r="F102" s="304"/>
      <c r="G102" s="304"/>
      <c r="I102" s="291" t="b">
        <v>0</v>
      </c>
      <c r="J102" s="291" t="b">
        <v>0</v>
      </c>
      <c r="K102" s="291" t="b">
        <v>0</v>
      </c>
      <c r="L102" s="291" t="b">
        <v>0</v>
      </c>
      <c r="P102" s="308"/>
    </row>
    <row r="103" spans="2:16" ht="30" customHeight="1" x14ac:dyDescent="0.15">
      <c r="B103" s="302" t="s">
        <v>331</v>
      </c>
      <c r="C103" s="312" t="s">
        <v>496</v>
      </c>
      <c r="D103" s="313"/>
      <c r="E103" s="313"/>
      <c r="F103" s="313"/>
      <c r="G103" s="313"/>
      <c r="H103" s="312"/>
      <c r="I103" s="291" t="b">
        <v>0</v>
      </c>
      <c r="J103" s="291" t="b">
        <v>0</v>
      </c>
      <c r="K103" s="291" t="b">
        <v>0</v>
      </c>
      <c r="L103" s="291" t="b">
        <v>0</v>
      </c>
      <c r="P103" s="308"/>
    </row>
    <row r="104" spans="2:16" ht="30" customHeight="1" x14ac:dyDescent="0.15">
      <c r="B104" s="91" t="s">
        <v>334</v>
      </c>
      <c r="C104" s="297" t="s">
        <v>497</v>
      </c>
      <c r="D104" s="314"/>
      <c r="E104" s="314"/>
      <c r="F104" s="314"/>
      <c r="G104" s="314"/>
      <c r="I104" s="291" t="b">
        <v>0</v>
      </c>
      <c r="J104" s="291" t="b">
        <v>0</v>
      </c>
      <c r="K104" s="291" t="b">
        <v>0</v>
      </c>
      <c r="L104" s="291" t="b">
        <v>0</v>
      </c>
      <c r="P104" s="308"/>
    </row>
    <row r="105" spans="2:16" ht="30" customHeight="1" x14ac:dyDescent="0.15">
      <c r="D105" s="315"/>
      <c r="E105" s="315"/>
      <c r="F105" s="315"/>
      <c r="G105" s="304"/>
      <c r="P105" s="308"/>
    </row>
    <row r="106" spans="2:16" ht="16.5" customHeight="1" x14ac:dyDescent="0.15"/>
    <row r="107" spans="2:16" ht="15" customHeight="1" x14ac:dyDescent="0.15">
      <c r="B107" s="1012" t="s">
        <v>498</v>
      </c>
      <c r="C107" s="1012"/>
    </row>
    <row r="108" spans="2:16" ht="15" customHeight="1" x14ac:dyDescent="0.15">
      <c r="B108" s="998"/>
      <c r="C108" s="999"/>
      <c r="D108" s="999"/>
      <c r="E108" s="999"/>
      <c r="F108" s="999"/>
      <c r="G108" s="999"/>
      <c r="H108" s="1000"/>
    </row>
    <row r="109" spans="2:16" ht="15" customHeight="1" x14ac:dyDescent="0.15">
      <c r="B109" s="1001"/>
      <c r="C109" s="1002"/>
      <c r="D109" s="1002"/>
      <c r="E109" s="1002"/>
      <c r="F109" s="1002"/>
      <c r="G109" s="1002"/>
      <c r="H109" s="1003"/>
    </row>
    <row r="110" spans="2:16" ht="15" customHeight="1" x14ac:dyDescent="0.15">
      <c r="B110" s="1001"/>
      <c r="C110" s="1002"/>
      <c r="D110" s="1002"/>
      <c r="E110" s="1002"/>
      <c r="F110" s="1002"/>
      <c r="G110" s="1002"/>
      <c r="H110" s="1003"/>
    </row>
    <row r="111" spans="2:16" ht="15" customHeight="1" x14ac:dyDescent="0.15">
      <c r="B111" s="1001"/>
      <c r="C111" s="1002"/>
      <c r="D111" s="1002"/>
      <c r="E111" s="1002"/>
      <c r="F111" s="1002"/>
      <c r="G111" s="1002"/>
      <c r="H111" s="1003"/>
    </row>
    <row r="112" spans="2:16" ht="15" customHeight="1" x14ac:dyDescent="0.15">
      <c r="B112" s="1001"/>
      <c r="C112" s="1002"/>
      <c r="D112" s="1002"/>
      <c r="E112" s="1002"/>
      <c r="F112" s="1002"/>
      <c r="G112" s="1002"/>
      <c r="H112" s="1003"/>
    </row>
    <row r="113" spans="2:8" ht="15" customHeight="1" x14ac:dyDescent="0.15">
      <c r="B113" s="1004"/>
      <c r="C113" s="1005"/>
      <c r="D113" s="1005"/>
      <c r="E113" s="1005"/>
      <c r="F113" s="1005"/>
      <c r="G113" s="1005"/>
      <c r="H113" s="1006"/>
    </row>
    <row r="114" spans="2:8" ht="15" customHeight="1" x14ac:dyDescent="0.15"/>
    <row r="115" spans="2:8" ht="15" customHeight="1" x14ac:dyDescent="0.15">
      <c r="B115" s="1012" t="s">
        <v>499</v>
      </c>
      <c r="C115" s="1012"/>
    </row>
    <row r="116" spans="2:8" ht="15" customHeight="1" x14ac:dyDescent="0.15">
      <c r="B116" s="998"/>
      <c r="C116" s="999"/>
      <c r="D116" s="999"/>
      <c r="E116" s="999"/>
      <c r="F116" s="999"/>
      <c r="G116" s="999"/>
      <c r="H116" s="1000"/>
    </row>
    <row r="117" spans="2:8" ht="15" customHeight="1" x14ac:dyDescent="0.15">
      <c r="B117" s="1001"/>
      <c r="C117" s="1002"/>
      <c r="D117" s="1002"/>
      <c r="E117" s="1002"/>
      <c r="F117" s="1002"/>
      <c r="G117" s="1002"/>
      <c r="H117" s="1003"/>
    </row>
    <row r="118" spans="2:8" ht="15" customHeight="1" x14ac:dyDescent="0.15">
      <c r="B118" s="1001"/>
      <c r="C118" s="1002"/>
      <c r="D118" s="1002"/>
      <c r="E118" s="1002"/>
      <c r="F118" s="1002"/>
      <c r="G118" s="1002"/>
      <c r="H118" s="1003"/>
    </row>
    <row r="119" spans="2:8" ht="15" customHeight="1" x14ac:dyDescent="0.15">
      <c r="B119" s="1001"/>
      <c r="C119" s="1002"/>
      <c r="D119" s="1002"/>
      <c r="E119" s="1002"/>
      <c r="F119" s="1002"/>
      <c r="G119" s="1002"/>
      <c r="H119" s="1003"/>
    </row>
    <row r="120" spans="2:8" ht="15" customHeight="1" x14ac:dyDescent="0.15">
      <c r="B120" s="1001"/>
      <c r="C120" s="1002"/>
      <c r="D120" s="1002"/>
      <c r="E120" s="1002"/>
      <c r="F120" s="1002"/>
      <c r="G120" s="1002"/>
      <c r="H120" s="1003"/>
    </row>
    <row r="121" spans="2:8" ht="15" customHeight="1" x14ac:dyDescent="0.15">
      <c r="B121" s="1004"/>
      <c r="C121" s="1005"/>
      <c r="D121" s="1005"/>
      <c r="E121" s="1005"/>
      <c r="F121" s="1005"/>
      <c r="G121" s="1005"/>
      <c r="H121" s="1006"/>
    </row>
    <row r="122" spans="2:8" ht="15" customHeight="1" x14ac:dyDescent="0.15"/>
    <row r="123" spans="2:8" ht="15" customHeight="1" x14ac:dyDescent="0.15"/>
    <row r="124" spans="2:8" ht="15" customHeight="1" x14ac:dyDescent="0.15"/>
    <row r="125" spans="2:8" ht="15" customHeight="1" x14ac:dyDescent="0.15">
      <c r="C125" s="1"/>
    </row>
    <row r="126" spans="2:8" ht="15" customHeight="1" x14ac:dyDescent="0.15"/>
    <row r="127" spans="2:8" ht="15" customHeight="1" x14ac:dyDescent="0.15"/>
    <row r="128" spans="2:8" ht="15" customHeight="1" x14ac:dyDescent="0.15"/>
    <row r="129" spans="3:3" ht="15" customHeight="1" x14ac:dyDescent="0.15"/>
    <row r="130" spans="3:3" ht="15" customHeight="1" x14ac:dyDescent="0.15"/>
    <row r="131" spans="3:3" ht="15" customHeight="1" x14ac:dyDescent="0.15">
      <c r="C131" s="316"/>
    </row>
    <row r="132" spans="3:3" ht="15" customHeight="1" x14ac:dyDescent="0.15"/>
    <row r="133" spans="3:3" ht="15" customHeight="1" x14ac:dyDescent="0.15"/>
    <row r="134" spans="3:3" ht="15" customHeight="1" x14ac:dyDescent="0.15"/>
    <row r="135" spans="3:3" ht="15" customHeight="1" x14ac:dyDescent="0.15"/>
    <row r="136" spans="3:3" ht="15" customHeight="1" x14ac:dyDescent="0.15"/>
    <row r="137" spans="3:3" ht="15" customHeight="1" x14ac:dyDescent="0.15"/>
    <row r="138" spans="3:3" ht="15" customHeight="1" x14ac:dyDescent="0.15"/>
    <row r="139" spans="3:3" ht="15" customHeight="1" x14ac:dyDescent="0.15"/>
    <row r="140" spans="3:3" ht="15" customHeight="1" x14ac:dyDescent="0.15"/>
    <row r="141" spans="3:3" ht="15" customHeight="1" x14ac:dyDescent="0.15"/>
    <row r="142" spans="3:3" ht="15" customHeight="1" x14ac:dyDescent="0.15"/>
    <row r="143" spans="3:3" ht="15" customHeight="1" x14ac:dyDescent="0.15"/>
    <row r="144" spans="3:3" ht="15" customHeight="1" x14ac:dyDescent="0.15"/>
    <row r="145" spans="3:3" ht="15" customHeight="1" x14ac:dyDescent="0.15"/>
    <row r="146" spans="3:3" ht="15" customHeight="1" x14ac:dyDescent="0.15"/>
    <row r="147" spans="3:3" ht="15" customHeight="1" x14ac:dyDescent="0.15">
      <c r="C147" s="317"/>
    </row>
    <row r="148" spans="3:3" ht="15" customHeight="1" x14ac:dyDescent="0.15"/>
    <row r="149" spans="3:3" ht="15" customHeight="1" x14ac:dyDescent="0.15">
      <c r="C149" s="318"/>
    </row>
    <row r="150" spans="3:3" ht="15" customHeight="1" x14ac:dyDescent="0.15">
      <c r="C150" s="318"/>
    </row>
    <row r="151" spans="3:3" ht="15" customHeight="1" x14ac:dyDescent="0.15">
      <c r="C151" s="318"/>
    </row>
    <row r="152" spans="3:3" ht="15" customHeight="1" x14ac:dyDescent="0.15">
      <c r="C152" s="318"/>
    </row>
    <row r="153" spans="3:3" ht="15" customHeight="1" x14ac:dyDescent="0.15">
      <c r="C153" s="318"/>
    </row>
    <row r="154" spans="3:3" ht="15" customHeight="1" x14ac:dyDescent="0.15"/>
    <row r="155" spans="3:3" ht="15" customHeight="1" x14ac:dyDescent="0.15"/>
    <row r="156" spans="3:3" ht="15" customHeight="1" x14ac:dyDescent="0.15"/>
    <row r="157" spans="3:3" ht="15" customHeight="1" x14ac:dyDescent="0.15"/>
    <row r="158" spans="3:3" ht="15" customHeight="1" x14ac:dyDescent="0.15"/>
    <row r="159" spans="3:3" ht="15" customHeight="1" x14ac:dyDescent="0.15"/>
    <row r="160" spans="3:3"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sheetData>
  <sheetProtection algorithmName="SHA-512" hashValue="qhcvf1sxKfx0Pw8U6pLGoFxNhWHbXsM+EM0Hxg/VWtq/Ii+jg+jwv8Cb5GNLJXoMNayQwxRxDo8hgN+MSMlzDw==" saltValue="9Aokn4KyxwZ0BIw0MMHiaA==" spinCount="100000" sheet="1" objects="1" scenarios="1"/>
  <mergeCells count="29">
    <mergeCell ref="B1:H1"/>
    <mergeCell ref="B2:H2"/>
    <mergeCell ref="B3:C3"/>
    <mergeCell ref="B4:C4"/>
    <mergeCell ref="B9:H9"/>
    <mergeCell ref="B5:H5"/>
    <mergeCell ref="B6:H6"/>
    <mergeCell ref="B7:H7"/>
    <mergeCell ref="B8:H8"/>
    <mergeCell ref="B12:C12"/>
    <mergeCell ref="D12:H12"/>
    <mergeCell ref="B13:C13"/>
    <mergeCell ref="B108:H113"/>
    <mergeCell ref="B115:C115"/>
    <mergeCell ref="D13:H13"/>
    <mergeCell ref="B14:C14"/>
    <mergeCell ref="D14:H14"/>
    <mergeCell ref="B15:C15"/>
    <mergeCell ref="D15:H15"/>
    <mergeCell ref="B116:H121"/>
    <mergeCell ref="D16:H16"/>
    <mergeCell ref="B20:C20"/>
    <mergeCell ref="B83:C83"/>
    <mergeCell ref="B84:C84"/>
    <mergeCell ref="B85:C85"/>
    <mergeCell ref="B107:C107"/>
    <mergeCell ref="B91:C91"/>
    <mergeCell ref="B86:C86"/>
    <mergeCell ref="B16:C16"/>
  </mergeCells>
  <phoneticPr fontId="58" type="noConversion"/>
  <conditionalFormatting sqref="B5:H5">
    <cfRule type="expression" dxfId="52" priority="1" stopIfTrue="1">
      <formula>$D$12=""</formula>
    </cfRule>
  </conditionalFormatting>
  <dataValidations count="1">
    <dataValidation allowBlank="1" showInputMessage="1" showErrorMessage="1" promptTitle="nieuwe regel?" prompt="druk op Alt+Enter" sqref="B108:H113 B116:H121"/>
  </dataValidations>
  <pageMargins left="0.5" right="0.15" top="1" bottom="1" header="0.5" footer="0.5"/>
  <pageSetup paperSize="9" scale="90" orientation="portrait" horizontalDpi="4294967293" r:id="rId1"/>
  <headerFooter alignWithMargins="0">
    <oddFooter>&amp;L© Eduforce / Meesterwerk &amp;Cpagina &amp;P&amp;R&amp;D / &amp;T</oddFooter>
  </headerFooter>
  <rowBreaks count="1" manualBreakCount="1">
    <brk id="82"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xdr:col>
                    <xdr:colOff>38100</xdr:colOff>
                    <xdr:row>21</xdr:row>
                    <xdr:rowOff>85725</xdr:rowOff>
                  </from>
                  <to>
                    <xdr:col>4</xdr:col>
                    <xdr:colOff>28575</xdr:colOff>
                    <xdr:row>21</xdr:row>
                    <xdr:rowOff>304800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xdr:col>
                    <xdr:colOff>38100</xdr:colOff>
                    <xdr:row>21</xdr:row>
                    <xdr:rowOff>85725</xdr:rowOff>
                  </from>
                  <to>
                    <xdr:col>5</xdr:col>
                    <xdr:colOff>28575</xdr:colOff>
                    <xdr:row>21</xdr:row>
                    <xdr:rowOff>304800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5</xdr:col>
                    <xdr:colOff>38100</xdr:colOff>
                    <xdr:row>21</xdr:row>
                    <xdr:rowOff>85725</xdr:rowOff>
                  </from>
                  <to>
                    <xdr:col>6</xdr:col>
                    <xdr:colOff>28575</xdr:colOff>
                    <xdr:row>21</xdr:row>
                    <xdr:rowOff>304800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6</xdr:col>
                    <xdr:colOff>38100</xdr:colOff>
                    <xdr:row>21</xdr:row>
                    <xdr:rowOff>85725</xdr:rowOff>
                  </from>
                  <to>
                    <xdr:col>7</xdr:col>
                    <xdr:colOff>28575</xdr:colOff>
                    <xdr:row>21</xdr:row>
                    <xdr:rowOff>304800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xdr:col>
                    <xdr:colOff>38100</xdr:colOff>
                    <xdr:row>22</xdr:row>
                    <xdr:rowOff>85725</xdr:rowOff>
                  </from>
                  <to>
                    <xdr:col>4</xdr:col>
                    <xdr:colOff>28575</xdr:colOff>
                    <xdr:row>22</xdr:row>
                    <xdr:rowOff>304800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xdr:col>
                    <xdr:colOff>38100</xdr:colOff>
                    <xdr:row>22</xdr:row>
                    <xdr:rowOff>85725</xdr:rowOff>
                  </from>
                  <to>
                    <xdr:col>5</xdr:col>
                    <xdr:colOff>28575</xdr:colOff>
                    <xdr:row>22</xdr:row>
                    <xdr:rowOff>304800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5</xdr:col>
                    <xdr:colOff>38100</xdr:colOff>
                    <xdr:row>22</xdr:row>
                    <xdr:rowOff>85725</xdr:rowOff>
                  </from>
                  <to>
                    <xdr:col>6</xdr:col>
                    <xdr:colOff>28575</xdr:colOff>
                    <xdr:row>22</xdr:row>
                    <xdr:rowOff>304800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6</xdr:col>
                    <xdr:colOff>38100</xdr:colOff>
                    <xdr:row>22</xdr:row>
                    <xdr:rowOff>85725</xdr:rowOff>
                  </from>
                  <to>
                    <xdr:col>7</xdr:col>
                    <xdr:colOff>28575</xdr:colOff>
                    <xdr:row>22</xdr:row>
                    <xdr:rowOff>304800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3</xdr:col>
                    <xdr:colOff>38100</xdr:colOff>
                    <xdr:row>24</xdr:row>
                    <xdr:rowOff>85725</xdr:rowOff>
                  </from>
                  <to>
                    <xdr:col>4</xdr:col>
                    <xdr:colOff>28575</xdr:colOff>
                    <xdr:row>24</xdr:row>
                    <xdr:rowOff>304800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xdr:col>
                    <xdr:colOff>38100</xdr:colOff>
                    <xdr:row>24</xdr:row>
                    <xdr:rowOff>85725</xdr:rowOff>
                  </from>
                  <to>
                    <xdr:col>5</xdr:col>
                    <xdr:colOff>28575</xdr:colOff>
                    <xdr:row>24</xdr:row>
                    <xdr:rowOff>304800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5</xdr:col>
                    <xdr:colOff>38100</xdr:colOff>
                    <xdr:row>24</xdr:row>
                    <xdr:rowOff>85725</xdr:rowOff>
                  </from>
                  <to>
                    <xdr:col>6</xdr:col>
                    <xdr:colOff>28575</xdr:colOff>
                    <xdr:row>24</xdr:row>
                    <xdr:rowOff>304800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6</xdr:col>
                    <xdr:colOff>38100</xdr:colOff>
                    <xdr:row>24</xdr:row>
                    <xdr:rowOff>85725</xdr:rowOff>
                  </from>
                  <to>
                    <xdr:col>7</xdr:col>
                    <xdr:colOff>28575</xdr:colOff>
                    <xdr:row>24</xdr:row>
                    <xdr:rowOff>304800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3</xdr:col>
                    <xdr:colOff>38100</xdr:colOff>
                    <xdr:row>26</xdr:row>
                    <xdr:rowOff>85725</xdr:rowOff>
                  </from>
                  <to>
                    <xdr:col>4</xdr:col>
                    <xdr:colOff>28575</xdr:colOff>
                    <xdr:row>26</xdr:row>
                    <xdr:rowOff>304800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38100</xdr:colOff>
                    <xdr:row>26</xdr:row>
                    <xdr:rowOff>85725</xdr:rowOff>
                  </from>
                  <to>
                    <xdr:col>5</xdr:col>
                    <xdr:colOff>28575</xdr:colOff>
                    <xdr:row>26</xdr:row>
                    <xdr:rowOff>304800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5</xdr:col>
                    <xdr:colOff>38100</xdr:colOff>
                    <xdr:row>26</xdr:row>
                    <xdr:rowOff>85725</xdr:rowOff>
                  </from>
                  <to>
                    <xdr:col>6</xdr:col>
                    <xdr:colOff>28575</xdr:colOff>
                    <xdr:row>26</xdr:row>
                    <xdr:rowOff>304800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6</xdr:col>
                    <xdr:colOff>38100</xdr:colOff>
                    <xdr:row>26</xdr:row>
                    <xdr:rowOff>85725</xdr:rowOff>
                  </from>
                  <to>
                    <xdr:col>7</xdr:col>
                    <xdr:colOff>28575</xdr:colOff>
                    <xdr:row>26</xdr:row>
                    <xdr:rowOff>304800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3</xdr:col>
                    <xdr:colOff>38100</xdr:colOff>
                    <xdr:row>28</xdr:row>
                    <xdr:rowOff>85725</xdr:rowOff>
                  </from>
                  <to>
                    <xdr:col>4</xdr:col>
                    <xdr:colOff>28575</xdr:colOff>
                    <xdr:row>28</xdr:row>
                    <xdr:rowOff>304800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4</xdr:col>
                    <xdr:colOff>38100</xdr:colOff>
                    <xdr:row>28</xdr:row>
                    <xdr:rowOff>85725</xdr:rowOff>
                  </from>
                  <to>
                    <xdr:col>5</xdr:col>
                    <xdr:colOff>28575</xdr:colOff>
                    <xdr:row>28</xdr:row>
                    <xdr:rowOff>304800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5</xdr:col>
                    <xdr:colOff>38100</xdr:colOff>
                    <xdr:row>28</xdr:row>
                    <xdr:rowOff>85725</xdr:rowOff>
                  </from>
                  <to>
                    <xdr:col>6</xdr:col>
                    <xdr:colOff>28575</xdr:colOff>
                    <xdr:row>28</xdr:row>
                    <xdr:rowOff>304800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6</xdr:col>
                    <xdr:colOff>38100</xdr:colOff>
                    <xdr:row>28</xdr:row>
                    <xdr:rowOff>85725</xdr:rowOff>
                  </from>
                  <to>
                    <xdr:col>7</xdr:col>
                    <xdr:colOff>28575</xdr:colOff>
                    <xdr:row>28</xdr:row>
                    <xdr:rowOff>304800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3</xdr:col>
                    <xdr:colOff>38100</xdr:colOff>
                    <xdr:row>30</xdr:row>
                    <xdr:rowOff>85725</xdr:rowOff>
                  </from>
                  <to>
                    <xdr:col>4</xdr:col>
                    <xdr:colOff>28575</xdr:colOff>
                    <xdr:row>30</xdr:row>
                    <xdr:rowOff>304800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4</xdr:col>
                    <xdr:colOff>38100</xdr:colOff>
                    <xdr:row>30</xdr:row>
                    <xdr:rowOff>85725</xdr:rowOff>
                  </from>
                  <to>
                    <xdr:col>5</xdr:col>
                    <xdr:colOff>28575</xdr:colOff>
                    <xdr:row>30</xdr:row>
                    <xdr:rowOff>304800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5</xdr:col>
                    <xdr:colOff>38100</xdr:colOff>
                    <xdr:row>30</xdr:row>
                    <xdr:rowOff>85725</xdr:rowOff>
                  </from>
                  <to>
                    <xdr:col>6</xdr:col>
                    <xdr:colOff>28575</xdr:colOff>
                    <xdr:row>30</xdr:row>
                    <xdr:rowOff>304800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6</xdr:col>
                    <xdr:colOff>38100</xdr:colOff>
                    <xdr:row>30</xdr:row>
                    <xdr:rowOff>85725</xdr:rowOff>
                  </from>
                  <to>
                    <xdr:col>7</xdr:col>
                    <xdr:colOff>28575</xdr:colOff>
                    <xdr:row>30</xdr:row>
                    <xdr:rowOff>304800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3</xdr:col>
                    <xdr:colOff>38100</xdr:colOff>
                    <xdr:row>32</xdr:row>
                    <xdr:rowOff>85725</xdr:rowOff>
                  </from>
                  <to>
                    <xdr:col>4</xdr:col>
                    <xdr:colOff>28575</xdr:colOff>
                    <xdr:row>32</xdr:row>
                    <xdr:rowOff>304800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4</xdr:col>
                    <xdr:colOff>38100</xdr:colOff>
                    <xdr:row>32</xdr:row>
                    <xdr:rowOff>85725</xdr:rowOff>
                  </from>
                  <to>
                    <xdr:col>5</xdr:col>
                    <xdr:colOff>28575</xdr:colOff>
                    <xdr:row>32</xdr:row>
                    <xdr:rowOff>304800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5</xdr:col>
                    <xdr:colOff>38100</xdr:colOff>
                    <xdr:row>32</xdr:row>
                    <xdr:rowOff>85725</xdr:rowOff>
                  </from>
                  <to>
                    <xdr:col>6</xdr:col>
                    <xdr:colOff>28575</xdr:colOff>
                    <xdr:row>32</xdr:row>
                    <xdr:rowOff>304800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6</xdr:col>
                    <xdr:colOff>38100</xdr:colOff>
                    <xdr:row>32</xdr:row>
                    <xdr:rowOff>85725</xdr:rowOff>
                  </from>
                  <to>
                    <xdr:col>7</xdr:col>
                    <xdr:colOff>28575</xdr:colOff>
                    <xdr:row>32</xdr:row>
                    <xdr:rowOff>304800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3</xdr:col>
                    <xdr:colOff>38100</xdr:colOff>
                    <xdr:row>34</xdr:row>
                    <xdr:rowOff>85725</xdr:rowOff>
                  </from>
                  <to>
                    <xdr:col>4</xdr:col>
                    <xdr:colOff>28575</xdr:colOff>
                    <xdr:row>34</xdr:row>
                    <xdr:rowOff>304800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4</xdr:col>
                    <xdr:colOff>38100</xdr:colOff>
                    <xdr:row>34</xdr:row>
                    <xdr:rowOff>85725</xdr:rowOff>
                  </from>
                  <to>
                    <xdr:col>5</xdr:col>
                    <xdr:colOff>28575</xdr:colOff>
                    <xdr:row>34</xdr:row>
                    <xdr:rowOff>304800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5</xdr:col>
                    <xdr:colOff>38100</xdr:colOff>
                    <xdr:row>34</xdr:row>
                    <xdr:rowOff>85725</xdr:rowOff>
                  </from>
                  <to>
                    <xdr:col>6</xdr:col>
                    <xdr:colOff>28575</xdr:colOff>
                    <xdr:row>34</xdr:row>
                    <xdr:rowOff>304800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6</xdr:col>
                    <xdr:colOff>38100</xdr:colOff>
                    <xdr:row>34</xdr:row>
                    <xdr:rowOff>85725</xdr:rowOff>
                  </from>
                  <to>
                    <xdr:col>7</xdr:col>
                    <xdr:colOff>28575</xdr:colOff>
                    <xdr:row>34</xdr:row>
                    <xdr:rowOff>304800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3</xdr:col>
                    <xdr:colOff>38100</xdr:colOff>
                    <xdr:row>36</xdr:row>
                    <xdr:rowOff>85725</xdr:rowOff>
                  </from>
                  <to>
                    <xdr:col>4</xdr:col>
                    <xdr:colOff>28575</xdr:colOff>
                    <xdr:row>36</xdr:row>
                    <xdr:rowOff>304800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4</xdr:col>
                    <xdr:colOff>38100</xdr:colOff>
                    <xdr:row>36</xdr:row>
                    <xdr:rowOff>85725</xdr:rowOff>
                  </from>
                  <to>
                    <xdr:col>5</xdr:col>
                    <xdr:colOff>28575</xdr:colOff>
                    <xdr:row>36</xdr:row>
                    <xdr:rowOff>304800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5</xdr:col>
                    <xdr:colOff>38100</xdr:colOff>
                    <xdr:row>36</xdr:row>
                    <xdr:rowOff>85725</xdr:rowOff>
                  </from>
                  <to>
                    <xdr:col>6</xdr:col>
                    <xdr:colOff>28575</xdr:colOff>
                    <xdr:row>36</xdr:row>
                    <xdr:rowOff>304800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6</xdr:col>
                    <xdr:colOff>38100</xdr:colOff>
                    <xdr:row>36</xdr:row>
                    <xdr:rowOff>85725</xdr:rowOff>
                  </from>
                  <to>
                    <xdr:col>7</xdr:col>
                    <xdr:colOff>28575</xdr:colOff>
                    <xdr:row>36</xdr:row>
                    <xdr:rowOff>304800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3</xdr:col>
                    <xdr:colOff>38100</xdr:colOff>
                    <xdr:row>38</xdr:row>
                    <xdr:rowOff>85725</xdr:rowOff>
                  </from>
                  <to>
                    <xdr:col>4</xdr:col>
                    <xdr:colOff>28575</xdr:colOff>
                    <xdr:row>38</xdr:row>
                    <xdr:rowOff>304800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4</xdr:col>
                    <xdr:colOff>38100</xdr:colOff>
                    <xdr:row>38</xdr:row>
                    <xdr:rowOff>85725</xdr:rowOff>
                  </from>
                  <to>
                    <xdr:col>5</xdr:col>
                    <xdr:colOff>28575</xdr:colOff>
                    <xdr:row>38</xdr:row>
                    <xdr:rowOff>304800</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5</xdr:col>
                    <xdr:colOff>38100</xdr:colOff>
                    <xdr:row>38</xdr:row>
                    <xdr:rowOff>85725</xdr:rowOff>
                  </from>
                  <to>
                    <xdr:col>6</xdr:col>
                    <xdr:colOff>28575</xdr:colOff>
                    <xdr:row>38</xdr:row>
                    <xdr:rowOff>304800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6</xdr:col>
                    <xdr:colOff>38100</xdr:colOff>
                    <xdr:row>38</xdr:row>
                    <xdr:rowOff>85725</xdr:rowOff>
                  </from>
                  <to>
                    <xdr:col>7</xdr:col>
                    <xdr:colOff>28575</xdr:colOff>
                    <xdr:row>38</xdr:row>
                    <xdr:rowOff>304800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3</xdr:col>
                    <xdr:colOff>38100</xdr:colOff>
                    <xdr:row>23</xdr:row>
                    <xdr:rowOff>85725</xdr:rowOff>
                  </from>
                  <to>
                    <xdr:col>4</xdr:col>
                    <xdr:colOff>28575</xdr:colOff>
                    <xdr:row>23</xdr:row>
                    <xdr:rowOff>304800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4</xdr:col>
                    <xdr:colOff>38100</xdr:colOff>
                    <xdr:row>23</xdr:row>
                    <xdr:rowOff>85725</xdr:rowOff>
                  </from>
                  <to>
                    <xdr:col>5</xdr:col>
                    <xdr:colOff>28575</xdr:colOff>
                    <xdr:row>23</xdr:row>
                    <xdr:rowOff>304800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5</xdr:col>
                    <xdr:colOff>38100</xdr:colOff>
                    <xdr:row>23</xdr:row>
                    <xdr:rowOff>85725</xdr:rowOff>
                  </from>
                  <to>
                    <xdr:col>6</xdr:col>
                    <xdr:colOff>28575</xdr:colOff>
                    <xdr:row>23</xdr:row>
                    <xdr:rowOff>304800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6</xdr:col>
                    <xdr:colOff>38100</xdr:colOff>
                    <xdr:row>23</xdr:row>
                    <xdr:rowOff>85725</xdr:rowOff>
                  </from>
                  <to>
                    <xdr:col>7</xdr:col>
                    <xdr:colOff>28575</xdr:colOff>
                    <xdr:row>23</xdr:row>
                    <xdr:rowOff>304800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3</xdr:col>
                    <xdr:colOff>38100</xdr:colOff>
                    <xdr:row>25</xdr:row>
                    <xdr:rowOff>85725</xdr:rowOff>
                  </from>
                  <to>
                    <xdr:col>4</xdr:col>
                    <xdr:colOff>28575</xdr:colOff>
                    <xdr:row>25</xdr:row>
                    <xdr:rowOff>304800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4</xdr:col>
                    <xdr:colOff>38100</xdr:colOff>
                    <xdr:row>25</xdr:row>
                    <xdr:rowOff>85725</xdr:rowOff>
                  </from>
                  <to>
                    <xdr:col>5</xdr:col>
                    <xdr:colOff>28575</xdr:colOff>
                    <xdr:row>25</xdr:row>
                    <xdr:rowOff>304800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5</xdr:col>
                    <xdr:colOff>38100</xdr:colOff>
                    <xdr:row>25</xdr:row>
                    <xdr:rowOff>85725</xdr:rowOff>
                  </from>
                  <to>
                    <xdr:col>6</xdr:col>
                    <xdr:colOff>28575</xdr:colOff>
                    <xdr:row>25</xdr:row>
                    <xdr:rowOff>304800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6</xdr:col>
                    <xdr:colOff>38100</xdr:colOff>
                    <xdr:row>25</xdr:row>
                    <xdr:rowOff>85725</xdr:rowOff>
                  </from>
                  <to>
                    <xdr:col>7</xdr:col>
                    <xdr:colOff>28575</xdr:colOff>
                    <xdr:row>25</xdr:row>
                    <xdr:rowOff>304800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3</xdr:col>
                    <xdr:colOff>38100</xdr:colOff>
                    <xdr:row>27</xdr:row>
                    <xdr:rowOff>85725</xdr:rowOff>
                  </from>
                  <to>
                    <xdr:col>4</xdr:col>
                    <xdr:colOff>28575</xdr:colOff>
                    <xdr:row>27</xdr:row>
                    <xdr:rowOff>304800</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4</xdr:col>
                    <xdr:colOff>38100</xdr:colOff>
                    <xdr:row>27</xdr:row>
                    <xdr:rowOff>85725</xdr:rowOff>
                  </from>
                  <to>
                    <xdr:col>5</xdr:col>
                    <xdr:colOff>28575</xdr:colOff>
                    <xdr:row>27</xdr:row>
                    <xdr:rowOff>304800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5</xdr:col>
                    <xdr:colOff>38100</xdr:colOff>
                    <xdr:row>27</xdr:row>
                    <xdr:rowOff>85725</xdr:rowOff>
                  </from>
                  <to>
                    <xdr:col>6</xdr:col>
                    <xdr:colOff>28575</xdr:colOff>
                    <xdr:row>27</xdr:row>
                    <xdr:rowOff>304800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6</xdr:col>
                    <xdr:colOff>38100</xdr:colOff>
                    <xdr:row>27</xdr:row>
                    <xdr:rowOff>85725</xdr:rowOff>
                  </from>
                  <to>
                    <xdr:col>7</xdr:col>
                    <xdr:colOff>28575</xdr:colOff>
                    <xdr:row>27</xdr:row>
                    <xdr:rowOff>304800</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3</xdr:col>
                    <xdr:colOff>38100</xdr:colOff>
                    <xdr:row>29</xdr:row>
                    <xdr:rowOff>85725</xdr:rowOff>
                  </from>
                  <to>
                    <xdr:col>4</xdr:col>
                    <xdr:colOff>28575</xdr:colOff>
                    <xdr:row>29</xdr:row>
                    <xdr:rowOff>304800</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4</xdr:col>
                    <xdr:colOff>38100</xdr:colOff>
                    <xdr:row>29</xdr:row>
                    <xdr:rowOff>85725</xdr:rowOff>
                  </from>
                  <to>
                    <xdr:col>5</xdr:col>
                    <xdr:colOff>28575</xdr:colOff>
                    <xdr:row>29</xdr:row>
                    <xdr:rowOff>304800</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5</xdr:col>
                    <xdr:colOff>38100</xdr:colOff>
                    <xdr:row>29</xdr:row>
                    <xdr:rowOff>85725</xdr:rowOff>
                  </from>
                  <to>
                    <xdr:col>6</xdr:col>
                    <xdr:colOff>28575</xdr:colOff>
                    <xdr:row>29</xdr:row>
                    <xdr:rowOff>304800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6</xdr:col>
                    <xdr:colOff>38100</xdr:colOff>
                    <xdr:row>29</xdr:row>
                    <xdr:rowOff>85725</xdr:rowOff>
                  </from>
                  <to>
                    <xdr:col>7</xdr:col>
                    <xdr:colOff>28575</xdr:colOff>
                    <xdr:row>29</xdr:row>
                    <xdr:rowOff>304800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3</xdr:col>
                    <xdr:colOff>38100</xdr:colOff>
                    <xdr:row>31</xdr:row>
                    <xdr:rowOff>85725</xdr:rowOff>
                  </from>
                  <to>
                    <xdr:col>4</xdr:col>
                    <xdr:colOff>28575</xdr:colOff>
                    <xdr:row>31</xdr:row>
                    <xdr:rowOff>304800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4</xdr:col>
                    <xdr:colOff>38100</xdr:colOff>
                    <xdr:row>31</xdr:row>
                    <xdr:rowOff>85725</xdr:rowOff>
                  </from>
                  <to>
                    <xdr:col>5</xdr:col>
                    <xdr:colOff>28575</xdr:colOff>
                    <xdr:row>31</xdr:row>
                    <xdr:rowOff>304800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5</xdr:col>
                    <xdr:colOff>38100</xdr:colOff>
                    <xdr:row>31</xdr:row>
                    <xdr:rowOff>85725</xdr:rowOff>
                  </from>
                  <to>
                    <xdr:col>6</xdr:col>
                    <xdr:colOff>28575</xdr:colOff>
                    <xdr:row>31</xdr:row>
                    <xdr:rowOff>304800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6</xdr:col>
                    <xdr:colOff>38100</xdr:colOff>
                    <xdr:row>31</xdr:row>
                    <xdr:rowOff>85725</xdr:rowOff>
                  </from>
                  <to>
                    <xdr:col>7</xdr:col>
                    <xdr:colOff>28575</xdr:colOff>
                    <xdr:row>31</xdr:row>
                    <xdr:rowOff>304800</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3</xdr:col>
                    <xdr:colOff>38100</xdr:colOff>
                    <xdr:row>33</xdr:row>
                    <xdr:rowOff>85725</xdr:rowOff>
                  </from>
                  <to>
                    <xdr:col>4</xdr:col>
                    <xdr:colOff>28575</xdr:colOff>
                    <xdr:row>33</xdr:row>
                    <xdr:rowOff>304800</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4</xdr:col>
                    <xdr:colOff>38100</xdr:colOff>
                    <xdr:row>33</xdr:row>
                    <xdr:rowOff>85725</xdr:rowOff>
                  </from>
                  <to>
                    <xdr:col>5</xdr:col>
                    <xdr:colOff>28575</xdr:colOff>
                    <xdr:row>33</xdr:row>
                    <xdr:rowOff>304800</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5</xdr:col>
                    <xdr:colOff>38100</xdr:colOff>
                    <xdr:row>33</xdr:row>
                    <xdr:rowOff>85725</xdr:rowOff>
                  </from>
                  <to>
                    <xdr:col>6</xdr:col>
                    <xdr:colOff>28575</xdr:colOff>
                    <xdr:row>33</xdr:row>
                    <xdr:rowOff>304800</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6</xdr:col>
                    <xdr:colOff>38100</xdr:colOff>
                    <xdr:row>33</xdr:row>
                    <xdr:rowOff>85725</xdr:rowOff>
                  </from>
                  <to>
                    <xdr:col>7</xdr:col>
                    <xdr:colOff>28575</xdr:colOff>
                    <xdr:row>33</xdr:row>
                    <xdr:rowOff>304800</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3</xdr:col>
                    <xdr:colOff>38100</xdr:colOff>
                    <xdr:row>35</xdr:row>
                    <xdr:rowOff>85725</xdr:rowOff>
                  </from>
                  <to>
                    <xdr:col>4</xdr:col>
                    <xdr:colOff>28575</xdr:colOff>
                    <xdr:row>35</xdr:row>
                    <xdr:rowOff>304800</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4</xdr:col>
                    <xdr:colOff>38100</xdr:colOff>
                    <xdr:row>35</xdr:row>
                    <xdr:rowOff>85725</xdr:rowOff>
                  </from>
                  <to>
                    <xdr:col>5</xdr:col>
                    <xdr:colOff>28575</xdr:colOff>
                    <xdr:row>35</xdr:row>
                    <xdr:rowOff>304800</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5</xdr:col>
                    <xdr:colOff>38100</xdr:colOff>
                    <xdr:row>35</xdr:row>
                    <xdr:rowOff>85725</xdr:rowOff>
                  </from>
                  <to>
                    <xdr:col>6</xdr:col>
                    <xdr:colOff>28575</xdr:colOff>
                    <xdr:row>35</xdr:row>
                    <xdr:rowOff>304800</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6</xdr:col>
                    <xdr:colOff>38100</xdr:colOff>
                    <xdr:row>35</xdr:row>
                    <xdr:rowOff>85725</xdr:rowOff>
                  </from>
                  <to>
                    <xdr:col>7</xdr:col>
                    <xdr:colOff>28575</xdr:colOff>
                    <xdr:row>35</xdr:row>
                    <xdr:rowOff>304800</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3</xdr:col>
                    <xdr:colOff>38100</xdr:colOff>
                    <xdr:row>37</xdr:row>
                    <xdr:rowOff>85725</xdr:rowOff>
                  </from>
                  <to>
                    <xdr:col>4</xdr:col>
                    <xdr:colOff>28575</xdr:colOff>
                    <xdr:row>37</xdr:row>
                    <xdr:rowOff>304800</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4</xdr:col>
                    <xdr:colOff>38100</xdr:colOff>
                    <xdr:row>37</xdr:row>
                    <xdr:rowOff>85725</xdr:rowOff>
                  </from>
                  <to>
                    <xdr:col>5</xdr:col>
                    <xdr:colOff>28575</xdr:colOff>
                    <xdr:row>37</xdr:row>
                    <xdr:rowOff>304800</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5</xdr:col>
                    <xdr:colOff>38100</xdr:colOff>
                    <xdr:row>37</xdr:row>
                    <xdr:rowOff>85725</xdr:rowOff>
                  </from>
                  <to>
                    <xdr:col>6</xdr:col>
                    <xdr:colOff>28575</xdr:colOff>
                    <xdr:row>37</xdr:row>
                    <xdr:rowOff>304800</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6</xdr:col>
                    <xdr:colOff>38100</xdr:colOff>
                    <xdr:row>37</xdr:row>
                    <xdr:rowOff>85725</xdr:rowOff>
                  </from>
                  <to>
                    <xdr:col>7</xdr:col>
                    <xdr:colOff>28575</xdr:colOff>
                    <xdr:row>37</xdr:row>
                    <xdr:rowOff>304800</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3</xdr:col>
                    <xdr:colOff>38100</xdr:colOff>
                    <xdr:row>39</xdr:row>
                    <xdr:rowOff>85725</xdr:rowOff>
                  </from>
                  <to>
                    <xdr:col>4</xdr:col>
                    <xdr:colOff>28575</xdr:colOff>
                    <xdr:row>39</xdr:row>
                    <xdr:rowOff>304800</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4</xdr:col>
                    <xdr:colOff>38100</xdr:colOff>
                    <xdr:row>39</xdr:row>
                    <xdr:rowOff>85725</xdr:rowOff>
                  </from>
                  <to>
                    <xdr:col>5</xdr:col>
                    <xdr:colOff>28575</xdr:colOff>
                    <xdr:row>39</xdr:row>
                    <xdr:rowOff>304800</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5</xdr:col>
                    <xdr:colOff>38100</xdr:colOff>
                    <xdr:row>39</xdr:row>
                    <xdr:rowOff>85725</xdr:rowOff>
                  </from>
                  <to>
                    <xdr:col>6</xdr:col>
                    <xdr:colOff>28575</xdr:colOff>
                    <xdr:row>39</xdr:row>
                    <xdr:rowOff>304800</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6</xdr:col>
                    <xdr:colOff>38100</xdr:colOff>
                    <xdr:row>39</xdr:row>
                    <xdr:rowOff>85725</xdr:rowOff>
                  </from>
                  <to>
                    <xdr:col>7</xdr:col>
                    <xdr:colOff>28575</xdr:colOff>
                    <xdr:row>39</xdr:row>
                    <xdr:rowOff>304800</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from>
                    <xdr:col>3</xdr:col>
                    <xdr:colOff>38100</xdr:colOff>
                    <xdr:row>40</xdr:row>
                    <xdr:rowOff>85725</xdr:rowOff>
                  </from>
                  <to>
                    <xdr:col>4</xdr:col>
                    <xdr:colOff>28575</xdr:colOff>
                    <xdr:row>40</xdr:row>
                    <xdr:rowOff>304800</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from>
                    <xdr:col>4</xdr:col>
                    <xdr:colOff>38100</xdr:colOff>
                    <xdr:row>40</xdr:row>
                    <xdr:rowOff>85725</xdr:rowOff>
                  </from>
                  <to>
                    <xdr:col>5</xdr:col>
                    <xdr:colOff>28575</xdr:colOff>
                    <xdr:row>40</xdr:row>
                    <xdr:rowOff>304800</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5</xdr:col>
                    <xdr:colOff>38100</xdr:colOff>
                    <xdr:row>40</xdr:row>
                    <xdr:rowOff>85725</xdr:rowOff>
                  </from>
                  <to>
                    <xdr:col>6</xdr:col>
                    <xdr:colOff>28575</xdr:colOff>
                    <xdr:row>40</xdr:row>
                    <xdr:rowOff>304800</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6</xdr:col>
                    <xdr:colOff>38100</xdr:colOff>
                    <xdr:row>40</xdr:row>
                    <xdr:rowOff>85725</xdr:rowOff>
                  </from>
                  <to>
                    <xdr:col>7</xdr:col>
                    <xdr:colOff>28575</xdr:colOff>
                    <xdr:row>40</xdr:row>
                    <xdr:rowOff>304800</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from>
                    <xdr:col>3</xdr:col>
                    <xdr:colOff>38100</xdr:colOff>
                    <xdr:row>41</xdr:row>
                    <xdr:rowOff>85725</xdr:rowOff>
                  </from>
                  <to>
                    <xdr:col>4</xdr:col>
                    <xdr:colOff>28575</xdr:colOff>
                    <xdr:row>41</xdr:row>
                    <xdr:rowOff>304800</xdr:rowOff>
                  </to>
                </anchor>
              </controlPr>
            </control>
          </mc:Choice>
        </mc:AlternateContent>
        <mc:AlternateContent xmlns:mc="http://schemas.openxmlformats.org/markup-compatibility/2006">
          <mc:Choice Requires="x14">
            <control shapeId="8274" r:id="rId85" name="Check Box 82">
              <controlPr defaultSize="0" autoFill="0" autoLine="0" autoPict="0">
                <anchor moveWithCells="1">
                  <from>
                    <xdr:col>4</xdr:col>
                    <xdr:colOff>38100</xdr:colOff>
                    <xdr:row>41</xdr:row>
                    <xdr:rowOff>85725</xdr:rowOff>
                  </from>
                  <to>
                    <xdr:col>5</xdr:col>
                    <xdr:colOff>28575</xdr:colOff>
                    <xdr:row>41</xdr:row>
                    <xdr:rowOff>304800</xdr:rowOff>
                  </to>
                </anchor>
              </controlPr>
            </control>
          </mc:Choice>
        </mc:AlternateContent>
        <mc:AlternateContent xmlns:mc="http://schemas.openxmlformats.org/markup-compatibility/2006">
          <mc:Choice Requires="x14">
            <control shapeId="8275" r:id="rId86" name="Check Box 83">
              <controlPr defaultSize="0" autoFill="0" autoLine="0" autoPict="0">
                <anchor moveWithCells="1">
                  <from>
                    <xdr:col>5</xdr:col>
                    <xdr:colOff>38100</xdr:colOff>
                    <xdr:row>41</xdr:row>
                    <xdr:rowOff>85725</xdr:rowOff>
                  </from>
                  <to>
                    <xdr:col>6</xdr:col>
                    <xdr:colOff>28575</xdr:colOff>
                    <xdr:row>41</xdr:row>
                    <xdr:rowOff>304800</xdr:rowOff>
                  </to>
                </anchor>
              </controlPr>
            </control>
          </mc:Choice>
        </mc:AlternateContent>
        <mc:AlternateContent xmlns:mc="http://schemas.openxmlformats.org/markup-compatibility/2006">
          <mc:Choice Requires="x14">
            <control shapeId="8276" r:id="rId87" name="Check Box 84">
              <controlPr defaultSize="0" autoFill="0" autoLine="0" autoPict="0">
                <anchor moveWithCells="1">
                  <from>
                    <xdr:col>6</xdr:col>
                    <xdr:colOff>38100</xdr:colOff>
                    <xdr:row>41</xdr:row>
                    <xdr:rowOff>85725</xdr:rowOff>
                  </from>
                  <to>
                    <xdr:col>7</xdr:col>
                    <xdr:colOff>28575</xdr:colOff>
                    <xdr:row>41</xdr:row>
                    <xdr:rowOff>304800</xdr:rowOff>
                  </to>
                </anchor>
              </controlPr>
            </control>
          </mc:Choice>
        </mc:AlternateContent>
        <mc:AlternateContent xmlns:mc="http://schemas.openxmlformats.org/markup-compatibility/2006">
          <mc:Choice Requires="x14">
            <control shapeId="8277" r:id="rId88" name="Check Box 85">
              <controlPr defaultSize="0" autoFill="0" autoLine="0" autoPict="0">
                <anchor moveWithCells="1">
                  <from>
                    <xdr:col>3</xdr:col>
                    <xdr:colOff>38100</xdr:colOff>
                    <xdr:row>42</xdr:row>
                    <xdr:rowOff>85725</xdr:rowOff>
                  </from>
                  <to>
                    <xdr:col>4</xdr:col>
                    <xdr:colOff>28575</xdr:colOff>
                    <xdr:row>42</xdr:row>
                    <xdr:rowOff>304800</xdr:rowOff>
                  </to>
                </anchor>
              </controlPr>
            </control>
          </mc:Choice>
        </mc:AlternateContent>
        <mc:AlternateContent xmlns:mc="http://schemas.openxmlformats.org/markup-compatibility/2006">
          <mc:Choice Requires="x14">
            <control shapeId="8278" r:id="rId89" name="Check Box 86">
              <controlPr defaultSize="0" autoFill="0" autoLine="0" autoPict="0">
                <anchor moveWithCells="1">
                  <from>
                    <xdr:col>4</xdr:col>
                    <xdr:colOff>38100</xdr:colOff>
                    <xdr:row>42</xdr:row>
                    <xdr:rowOff>85725</xdr:rowOff>
                  </from>
                  <to>
                    <xdr:col>5</xdr:col>
                    <xdr:colOff>28575</xdr:colOff>
                    <xdr:row>42</xdr:row>
                    <xdr:rowOff>304800</xdr:rowOff>
                  </to>
                </anchor>
              </controlPr>
            </control>
          </mc:Choice>
        </mc:AlternateContent>
        <mc:AlternateContent xmlns:mc="http://schemas.openxmlformats.org/markup-compatibility/2006">
          <mc:Choice Requires="x14">
            <control shapeId="8279" r:id="rId90" name="Check Box 87">
              <controlPr defaultSize="0" autoFill="0" autoLine="0" autoPict="0">
                <anchor moveWithCells="1">
                  <from>
                    <xdr:col>5</xdr:col>
                    <xdr:colOff>38100</xdr:colOff>
                    <xdr:row>42</xdr:row>
                    <xdr:rowOff>85725</xdr:rowOff>
                  </from>
                  <to>
                    <xdr:col>6</xdr:col>
                    <xdr:colOff>28575</xdr:colOff>
                    <xdr:row>42</xdr:row>
                    <xdr:rowOff>304800</xdr:rowOff>
                  </to>
                </anchor>
              </controlPr>
            </control>
          </mc:Choice>
        </mc:AlternateContent>
        <mc:AlternateContent xmlns:mc="http://schemas.openxmlformats.org/markup-compatibility/2006">
          <mc:Choice Requires="x14">
            <control shapeId="8280" r:id="rId91" name="Check Box 88">
              <controlPr defaultSize="0" autoFill="0" autoLine="0" autoPict="0">
                <anchor moveWithCells="1">
                  <from>
                    <xdr:col>6</xdr:col>
                    <xdr:colOff>38100</xdr:colOff>
                    <xdr:row>42</xdr:row>
                    <xdr:rowOff>85725</xdr:rowOff>
                  </from>
                  <to>
                    <xdr:col>7</xdr:col>
                    <xdr:colOff>28575</xdr:colOff>
                    <xdr:row>42</xdr:row>
                    <xdr:rowOff>304800</xdr:rowOff>
                  </to>
                </anchor>
              </controlPr>
            </control>
          </mc:Choice>
        </mc:AlternateContent>
        <mc:AlternateContent xmlns:mc="http://schemas.openxmlformats.org/markup-compatibility/2006">
          <mc:Choice Requires="x14">
            <control shapeId="8281" r:id="rId92" name="Check Box 89">
              <controlPr defaultSize="0" autoFill="0" autoLine="0" autoPict="0">
                <anchor moveWithCells="1">
                  <from>
                    <xdr:col>3</xdr:col>
                    <xdr:colOff>38100</xdr:colOff>
                    <xdr:row>43</xdr:row>
                    <xdr:rowOff>85725</xdr:rowOff>
                  </from>
                  <to>
                    <xdr:col>4</xdr:col>
                    <xdr:colOff>28575</xdr:colOff>
                    <xdr:row>43</xdr:row>
                    <xdr:rowOff>304800</xdr:rowOff>
                  </to>
                </anchor>
              </controlPr>
            </control>
          </mc:Choice>
        </mc:AlternateContent>
        <mc:AlternateContent xmlns:mc="http://schemas.openxmlformats.org/markup-compatibility/2006">
          <mc:Choice Requires="x14">
            <control shapeId="8282" r:id="rId93" name="Check Box 90">
              <controlPr defaultSize="0" autoFill="0" autoLine="0" autoPict="0">
                <anchor moveWithCells="1">
                  <from>
                    <xdr:col>4</xdr:col>
                    <xdr:colOff>38100</xdr:colOff>
                    <xdr:row>43</xdr:row>
                    <xdr:rowOff>85725</xdr:rowOff>
                  </from>
                  <to>
                    <xdr:col>5</xdr:col>
                    <xdr:colOff>28575</xdr:colOff>
                    <xdr:row>43</xdr:row>
                    <xdr:rowOff>304800</xdr:rowOff>
                  </to>
                </anchor>
              </controlPr>
            </control>
          </mc:Choice>
        </mc:AlternateContent>
        <mc:AlternateContent xmlns:mc="http://schemas.openxmlformats.org/markup-compatibility/2006">
          <mc:Choice Requires="x14">
            <control shapeId="8283" r:id="rId94" name="Check Box 91">
              <controlPr defaultSize="0" autoFill="0" autoLine="0" autoPict="0">
                <anchor moveWithCells="1">
                  <from>
                    <xdr:col>5</xdr:col>
                    <xdr:colOff>38100</xdr:colOff>
                    <xdr:row>43</xdr:row>
                    <xdr:rowOff>85725</xdr:rowOff>
                  </from>
                  <to>
                    <xdr:col>6</xdr:col>
                    <xdr:colOff>28575</xdr:colOff>
                    <xdr:row>43</xdr:row>
                    <xdr:rowOff>304800</xdr:rowOff>
                  </to>
                </anchor>
              </controlPr>
            </control>
          </mc:Choice>
        </mc:AlternateContent>
        <mc:AlternateContent xmlns:mc="http://schemas.openxmlformats.org/markup-compatibility/2006">
          <mc:Choice Requires="x14">
            <control shapeId="8284" r:id="rId95" name="Check Box 92">
              <controlPr defaultSize="0" autoFill="0" autoLine="0" autoPict="0">
                <anchor moveWithCells="1">
                  <from>
                    <xdr:col>6</xdr:col>
                    <xdr:colOff>38100</xdr:colOff>
                    <xdr:row>43</xdr:row>
                    <xdr:rowOff>85725</xdr:rowOff>
                  </from>
                  <to>
                    <xdr:col>7</xdr:col>
                    <xdr:colOff>28575</xdr:colOff>
                    <xdr:row>43</xdr:row>
                    <xdr:rowOff>304800</xdr:rowOff>
                  </to>
                </anchor>
              </controlPr>
            </control>
          </mc:Choice>
        </mc:AlternateContent>
        <mc:AlternateContent xmlns:mc="http://schemas.openxmlformats.org/markup-compatibility/2006">
          <mc:Choice Requires="x14">
            <control shapeId="8285" r:id="rId96" name="Check Box 93">
              <controlPr defaultSize="0" autoFill="0" autoLine="0" autoPict="0">
                <anchor moveWithCells="1">
                  <from>
                    <xdr:col>3</xdr:col>
                    <xdr:colOff>38100</xdr:colOff>
                    <xdr:row>44</xdr:row>
                    <xdr:rowOff>85725</xdr:rowOff>
                  </from>
                  <to>
                    <xdr:col>4</xdr:col>
                    <xdr:colOff>28575</xdr:colOff>
                    <xdr:row>44</xdr:row>
                    <xdr:rowOff>304800</xdr:rowOff>
                  </to>
                </anchor>
              </controlPr>
            </control>
          </mc:Choice>
        </mc:AlternateContent>
        <mc:AlternateContent xmlns:mc="http://schemas.openxmlformats.org/markup-compatibility/2006">
          <mc:Choice Requires="x14">
            <control shapeId="8286" r:id="rId97" name="Check Box 94">
              <controlPr defaultSize="0" autoFill="0" autoLine="0" autoPict="0">
                <anchor moveWithCells="1">
                  <from>
                    <xdr:col>4</xdr:col>
                    <xdr:colOff>38100</xdr:colOff>
                    <xdr:row>44</xdr:row>
                    <xdr:rowOff>85725</xdr:rowOff>
                  </from>
                  <to>
                    <xdr:col>5</xdr:col>
                    <xdr:colOff>28575</xdr:colOff>
                    <xdr:row>44</xdr:row>
                    <xdr:rowOff>304800</xdr:rowOff>
                  </to>
                </anchor>
              </controlPr>
            </control>
          </mc:Choice>
        </mc:AlternateContent>
        <mc:AlternateContent xmlns:mc="http://schemas.openxmlformats.org/markup-compatibility/2006">
          <mc:Choice Requires="x14">
            <control shapeId="8287" r:id="rId98" name="Check Box 95">
              <controlPr defaultSize="0" autoFill="0" autoLine="0" autoPict="0">
                <anchor moveWithCells="1">
                  <from>
                    <xdr:col>5</xdr:col>
                    <xdr:colOff>38100</xdr:colOff>
                    <xdr:row>44</xdr:row>
                    <xdr:rowOff>85725</xdr:rowOff>
                  </from>
                  <to>
                    <xdr:col>6</xdr:col>
                    <xdr:colOff>28575</xdr:colOff>
                    <xdr:row>44</xdr:row>
                    <xdr:rowOff>304800</xdr:rowOff>
                  </to>
                </anchor>
              </controlPr>
            </control>
          </mc:Choice>
        </mc:AlternateContent>
        <mc:AlternateContent xmlns:mc="http://schemas.openxmlformats.org/markup-compatibility/2006">
          <mc:Choice Requires="x14">
            <control shapeId="8288" r:id="rId99" name="Check Box 96">
              <controlPr defaultSize="0" autoFill="0" autoLine="0" autoPict="0">
                <anchor moveWithCells="1">
                  <from>
                    <xdr:col>6</xdr:col>
                    <xdr:colOff>38100</xdr:colOff>
                    <xdr:row>44</xdr:row>
                    <xdr:rowOff>85725</xdr:rowOff>
                  </from>
                  <to>
                    <xdr:col>7</xdr:col>
                    <xdr:colOff>28575</xdr:colOff>
                    <xdr:row>44</xdr:row>
                    <xdr:rowOff>304800</xdr:rowOff>
                  </to>
                </anchor>
              </controlPr>
            </control>
          </mc:Choice>
        </mc:AlternateContent>
        <mc:AlternateContent xmlns:mc="http://schemas.openxmlformats.org/markup-compatibility/2006">
          <mc:Choice Requires="x14">
            <control shapeId="8289" r:id="rId100" name="Check Box 97">
              <controlPr defaultSize="0" autoFill="0" autoLine="0" autoPict="0">
                <anchor moveWithCells="1">
                  <from>
                    <xdr:col>3</xdr:col>
                    <xdr:colOff>38100</xdr:colOff>
                    <xdr:row>45</xdr:row>
                    <xdr:rowOff>85725</xdr:rowOff>
                  </from>
                  <to>
                    <xdr:col>4</xdr:col>
                    <xdr:colOff>28575</xdr:colOff>
                    <xdr:row>45</xdr:row>
                    <xdr:rowOff>304800</xdr:rowOff>
                  </to>
                </anchor>
              </controlPr>
            </control>
          </mc:Choice>
        </mc:AlternateContent>
        <mc:AlternateContent xmlns:mc="http://schemas.openxmlformats.org/markup-compatibility/2006">
          <mc:Choice Requires="x14">
            <control shapeId="8290" r:id="rId101" name="Check Box 98">
              <controlPr defaultSize="0" autoFill="0" autoLine="0" autoPict="0">
                <anchor moveWithCells="1">
                  <from>
                    <xdr:col>4</xdr:col>
                    <xdr:colOff>38100</xdr:colOff>
                    <xdr:row>45</xdr:row>
                    <xdr:rowOff>85725</xdr:rowOff>
                  </from>
                  <to>
                    <xdr:col>5</xdr:col>
                    <xdr:colOff>28575</xdr:colOff>
                    <xdr:row>45</xdr:row>
                    <xdr:rowOff>304800</xdr:rowOff>
                  </to>
                </anchor>
              </controlPr>
            </control>
          </mc:Choice>
        </mc:AlternateContent>
        <mc:AlternateContent xmlns:mc="http://schemas.openxmlformats.org/markup-compatibility/2006">
          <mc:Choice Requires="x14">
            <control shapeId="8291" r:id="rId102" name="Check Box 99">
              <controlPr defaultSize="0" autoFill="0" autoLine="0" autoPict="0">
                <anchor moveWithCells="1">
                  <from>
                    <xdr:col>5</xdr:col>
                    <xdr:colOff>38100</xdr:colOff>
                    <xdr:row>45</xdr:row>
                    <xdr:rowOff>85725</xdr:rowOff>
                  </from>
                  <to>
                    <xdr:col>6</xdr:col>
                    <xdr:colOff>28575</xdr:colOff>
                    <xdr:row>45</xdr:row>
                    <xdr:rowOff>304800</xdr:rowOff>
                  </to>
                </anchor>
              </controlPr>
            </control>
          </mc:Choice>
        </mc:AlternateContent>
        <mc:AlternateContent xmlns:mc="http://schemas.openxmlformats.org/markup-compatibility/2006">
          <mc:Choice Requires="x14">
            <control shapeId="8292" r:id="rId103" name="Check Box 100">
              <controlPr defaultSize="0" autoFill="0" autoLine="0" autoPict="0">
                <anchor moveWithCells="1">
                  <from>
                    <xdr:col>6</xdr:col>
                    <xdr:colOff>38100</xdr:colOff>
                    <xdr:row>45</xdr:row>
                    <xdr:rowOff>85725</xdr:rowOff>
                  </from>
                  <to>
                    <xdr:col>7</xdr:col>
                    <xdr:colOff>28575</xdr:colOff>
                    <xdr:row>45</xdr:row>
                    <xdr:rowOff>304800</xdr:rowOff>
                  </to>
                </anchor>
              </controlPr>
            </control>
          </mc:Choice>
        </mc:AlternateContent>
        <mc:AlternateContent xmlns:mc="http://schemas.openxmlformats.org/markup-compatibility/2006">
          <mc:Choice Requires="x14">
            <control shapeId="8293" r:id="rId104" name="Check Box 101">
              <controlPr defaultSize="0" autoFill="0" autoLine="0" autoPict="0">
                <anchor moveWithCells="1">
                  <from>
                    <xdr:col>3</xdr:col>
                    <xdr:colOff>38100</xdr:colOff>
                    <xdr:row>46</xdr:row>
                    <xdr:rowOff>85725</xdr:rowOff>
                  </from>
                  <to>
                    <xdr:col>4</xdr:col>
                    <xdr:colOff>28575</xdr:colOff>
                    <xdr:row>46</xdr:row>
                    <xdr:rowOff>304800</xdr:rowOff>
                  </to>
                </anchor>
              </controlPr>
            </control>
          </mc:Choice>
        </mc:AlternateContent>
        <mc:AlternateContent xmlns:mc="http://schemas.openxmlformats.org/markup-compatibility/2006">
          <mc:Choice Requires="x14">
            <control shapeId="8294" r:id="rId105" name="Check Box 102">
              <controlPr defaultSize="0" autoFill="0" autoLine="0" autoPict="0">
                <anchor moveWithCells="1">
                  <from>
                    <xdr:col>4</xdr:col>
                    <xdr:colOff>38100</xdr:colOff>
                    <xdr:row>46</xdr:row>
                    <xdr:rowOff>85725</xdr:rowOff>
                  </from>
                  <to>
                    <xdr:col>5</xdr:col>
                    <xdr:colOff>28575</xdr:colOff>
                    <xdr:row>46</xdr:row>
                    <xdr:rowOff>304800</xdr:rowOff>
                  </to>
                </anchor>
              </controlPr>
            </control>
          </mc:Choice>
        </mc:AlternateContent>
        <mc:AlternateContent xmlns:mc="http://schemas.openxmlformats.org/markup-compatibility/2006">
          <mc:Choice Requires="x14">
            <control shapeId="8295" r:id="rId106" name="Check Box 103">
              <controlPr defaultSize="0" autoFill="0" autoLine="0" autoPict="0">
                <anchor moveWithCells="1">
                  <from>
                    <xdr:col>5</xdr:col>
                    <xdr:colOff>38100</xdr:colOff>
                    <xdr:row>46</xdr:row>
                    <xdr:rowOff>85725</xdr:rowOff>
                  </from>
                  <to>
                    <xdr:col>6</xdr:col>
                    <xdr:colOff>28575</xdr:colOff>
                    <xdr:row>46</xdr:row>
                    <xdr:rowOff>304800</xdr:rowOff>
                  </to>
                </anchor>
              </controlPr>
            </control>
          </mc:Choice>
        </mc:AlternateContent>
        <mc:AlternateContent xmlns:mc="http://schemas.openxmlformats.org/markup-compatibility/2006">
          <mc:Choice Requires="x14">
            <control shapeId="8296" r:id="rId107" name="Check Box 104">
              <controlPr defaultSize="0" autoFill="0" autoLine="0" autoPict="0">
                <anchor moveWithCells="1">
                  <from>
                    <xdr:col>6</xdr:col>
                    <xdr:colOff>38100</xdr:colOff>
                    <xdr:row>46</xdr:row>
                    <xdr:rowOff>85725</xdr:rowOff>
                  </from>
                  <to>
                    <xdr:col>7</xdr:col>
                    <xdr:colOff>28575</xdr:colOff>
                    <xdr:row>46</xdr:row>
                    <xdr:rowOff>304800</xdr:rowOff>
                  </to>
                </anchor>
              </controlPr>
            </control>
          </mc:Choice>
        </mc:AlternateContent>
        <mc:AlternateContent xmlns:mc="http://schemas.openxmlformats.org/markup-compatibility/2006">
          <mc:Choice Requires="x14">
            <control shapeId="8297" r:id="rId108" name="Check Box 105">
              <controlPr defaultSize="0" autoFill="0" autoLine="0" autoPict="0">
                <anchor moveWithCells="1">
                  <from>
                    <xdr:col>3</xdr:col>
                    <xdr:colOff>38100</xdr:colOff>
                    <xdr:row>47</xdr:row>
                    <xdr:rowOff>85725</xdr:rowOff>
                  </from>
                  <to>
                    <xdr:col>4</xdr:col>
                    <xdr:colOff>28575</xdr:colOff>
                    <xdr:row>47</xdr:row>
                    <xdr:rowOff>304800</xdr:rowOff>
                  </to>
                </anchor>
              </controlPr>
            </control>
          </mc:Choice>
        </mc:AlternateContent>
        <mc:AlternateContent xmlns:mc="http://schemas.openxmlformats.org/markup-compatibility/2006">
          <mc:Choice Requires="x14">
            <control shapeId="8298" r:id="rId109" name="Check Box 106">
              <controlPr defaultSize="0" autoFill="0" autoLine="0" autoPict="0">
                <anchor moveWithCells="1">
                  <from>
                    <xdr:col>4</xdr:col>
                    <xdr:colOff>38100</xdr:colOff>
                    <xdr:row>47</xdr:row>
                    <xdr:rowOff>85725</xdr:rowOff>
                  </from>
                  <to>
                    <xdr:col>5</xdr:col>
                    <xdr:colOff>28575</xdr:colOff>
                    <xdr:row>47</xdr:row>
                    <xdr:rowOff>304800</xdr:rowOff>
                  </to>
                </anchor>
              </controlPr>
            </control>
          </mc:Choice>
        </mc:AlternateContent>
        <mc:AlternateContent xmlns:mc="http://schemas.openxmlformats.org/markup-compatibility/2006">
          <mc:Choice Requires="x14">
            <control shapeId="8299" r:id="rId110" name="Check Box 107">
              <controlPr defaultSize="0" autoFill="0" autoLine="0" autoPict="0">
                <anchor moveWithCells="1">
                  <from>
                    <xdr:col>5</xdr:col>
                    <xdr:colOff>38100</xdr:colOff>
                    <xdr:row>47</xdr:row>
                    <xdr:rowOff>85725</xdr:rowOff>
                  </from>
                  <to>
                    <xdr:col>6</xdr:col>
                    <xdr:colOff>28575</xdr:colOff>
                    <xdr:row>47</xdr:row>
                    <xdr:rowOff>304800</xdr:rowOff>
                  </to>
                </anchor>
              </controlPr>
            </control>
          </mc:Choice>
        </mc:AlternateContent>
        <mc:AlternateContent xmlns:mc="http://schemas.openxmlformats.org/markup-compatibility/2006">
          <mc:Choice Requires="x14">
            <control shapeId="8300" r:id="rId111" name="Check Box 108">
              <controlPr defaultSize="0" autoFill="0" autoLine="0" autoPict="0">
                <anchor moveWithCells="1">
                  <from>
                    <xdr:col>6</xdr:col>
                    <xdr:colOff>38100</xdr:colOff>
                    <xdr:row>47</xdr:row>
                    <xdr:rowOff>85725</xdr:rowOff>
                  </from>
                  <to>
                    <xdr:col>7</xdr:col>
                    <xdr:colOff>28575</xdr:colOff>
                    <xdr:row>47</xdr:row>
                    <xdr:rowOff>304800</xdr:rowOff>
                  </to>
                </anchor>
              </controlPr>
            </control>
          </mc:Choice>
        </mc:AlternateContent>
        <mc:AlternateContent xmlns:mc="http://schemas.openxmlformats.org/markup-compatibility/2006">
          <mc:Choice Requires="x14">
            <control shapeId="8301" r:id="rId112" name="Check Box 109">
              <controlPr defaultSize="0" autoFill="0" autoLine="0" autoPict="0">
                <anchor moveWithCells="1">
                  <from>
                    <xdr:col>3</xdr:col>
                    <xdr:colOff>38100</xdr:colOff>
                    <xdr:row>48</xdr:row>
                    <xdr:rowOff>85725</xdr:rowOff>
                  </from>
                  <to>
                    <xdr:col>4</xdr:col>
                    <xdr:colOff>28575</xdr:colOff>
                    <xdr:row>48</xdr:row>
                    <xdr:rowOff>304800</xdr:rowOff>
                  </to>
                </anchor>
              </controlPr>
            </control>
          </mc:Choice>
        </mc:AlternateContent>
        <mc:AlternateContent xmlns:mc="http://schemas.openxmlformats.org/markup-compatibility/2006">
          <mc:Choice Requires="x14">
            <control shapeId="8302" r:id="rId113" name="Check Box 110">
              <controlPr defaultSize="0" autoFill="0" autoLine="0" autoPict="0">
                <anchor moveWithCells="1">
                  <from>
                    <xdr:col>4</xdr:col>
                    <xdr:colOff>38100</xdr:colOff>
                    <xdr:row>48</xdr:row>
                    <xdr:rowOff>85725</xdr:rowOff>
                  </from>
                  <to>
                    <xdr:col>5</xdr:col>
                    <xdr:colOff>28575</xdr:colOff>
                    <xdr:row>48</xdr:row>
                    <xdr:rowOff>304800</xdr:rowOff>
                  </to>
                </anchor>
              </controlPr>
            </control>
          </mc:Choice>
        </mc:AlternateContent>
        <mc:AlternateContent xmlns:mc="http://schemas.openxmlformats.org/markup-compatibility/2006">
          <mc:Choice Requires="x14">
            <control shapeId="8303" r:id="rId114" name="Check Box 111">
              <controlPr defaultSize="0" autoFill="0" autoLine="0" autoPict="0">
                <anchor moveWithCells="1">
                  <from>
                    <xdr:col>5</xdr:col>
                    <xdr:colOff>38100</xdr:colOff>
                    <xdr:row>48</xdr:row>
                    <xdr:rowOff>85725</xdr:rowOff>
                  </from>
                  <to>
                    <xdr:col>6</xdr:col>
                    <xdr:colOff>28575</xdr:colOff>
                    <xdr:row>48</xdr:row>
                    <xdr:rowOff>304800</xdr:rowOff>
                  </to>
                </anchor>
              </controlPr>
            </control>
          </mc:Choice>
        </mc:AlternateContent>
        <mc:AlternateContent xmlns:mc="http://schemas.openxmlformats.org/markup-compatibility/2006">
          <mc:Choice Requires="x14">
            <control shapeId="8304" r:id="rId115" name="Check Box 112">
              <controlPr defaultSize="0" autoFill="0" autoLine="0" autoPict="0">
                <anchor moveWithCells="1">
                  <from>
                    <xdr:col>6</xdr:col>
                    <xdr:colOff>38100</xdr:colOff>
                    <xdr:row>48</xdr:row>
                    <xdr:rowOff>85725</xdr:rowOff>
                  </from>
                  <to>
                    <xdr:col>7</xdr:col>
                    <xdr:colOff>28575</xdr:colOff>
                    <xdr:row>48</xdr:row>
                    <xdr:rowOff>304800</xdr:rowOff>
                  </to>
                </anchor>
              </controlPr>
            </control>
          </mc:Choice>
        </mc:AlternateContent>
        <mc:AlternateContent xmlns:mc="http://schemas.openxmlformats.org/markup-compatibility/2006">
          <mc:Choice Requires="x14">
            <control shapeId="8305" r:id="rId116" name="Check Box 113">
              <controlPr defaultSize="0" autoFill="0" autoLine="0" autoPict="0">
                <anchor moveWithCells="1">
                  <from>
                    <xdr:col>3</xdr:col>
                    <xdr:colOff>38100</xdr:colOff>
                    <xdr:row>49</xdr:row>
                    <xdr:rowOff>85725</xdr:rowOff>
                  </from>
                  <to>
                    <xdr:col>4</xdr:col>
                    <xdr:colOff>28575</xdr:colOff>
                    <xdr:row>49</xdr:row>
                    <xdr:rowOff>304800</xdr:rowOff>
                  </to>
                </anchor>
              </controlPr>
            </control>
          </mc:Choice>
        </mc:AlternateContent>
        <mc:AlternateContent xmlns:mc="http://schemas.openxmlformats.org/markup-compatibility/2006">
          <mc:Choice Requires="x14">
            <control shapeId="8306" r:id="rId117" name="Check Box 114">
              <controlPr defaultSize="0" autoFill="0" autoLine="0" autoPict="0">
                <anchor moveWithCells="1">
                  <from>
                    <xdr:col>4</xdr:col>
                    <xdr:colOff>38100</xdr:colOff>
                    <xdr:row>49</xdr:row>
                    <xdr:rowOff>85725</xdr:rowOff>
                  </from>
                  <to>
                    <xdr:col>5</xdr:col>
                    <xdr:colOff>28575</xdr:colOff>
                    <xdr:row>49</xdr:row>
                    <xdr:rowOff>304800</xdr:rowOff>
                  </to>
                </anchor>
              </controlPr>
            </control>
          </mc:Choice>
        </mc:AlternateContent>
        <mc:AlternateContent xmlns:mc="http://schemas.openxmlformats.org/markup-compatibility/2006">
          <mc:Choice Requires="x14">
            <control shapeId="8307" r:id="rId118" name="Check Box 115">
              <controlPr defaultSize="0" autoFill="0" autoLine="0" autoPict="0">
                <anchor moveWithCells="1">
                  <from>
                    <xdr:col>5</xdr:col>
                    <xdr:colOff>38100</xdr:colOff>
                    <xdr:row>49</xdr:row>
                    <xdr:rowOff>85725</xdr:rowOff>
                  </from>
                  <to>
                    <xdr:col>6</xdr:col>
                    <xdr:colOff>28575</xdr:colOff>
                    <xdr:row>49</xdr:row>
                    <xdr:rowOff>304800</xdr:rowOff>
                  </to>
                </anchor>
              </controlPr>
            </control>
          </mc:Choice>
        </mc:AlternateContent>
        <mc:AlternateContent xmlns:mc="http://schemas.openxmlformats.org/markup-compatibility/2006">
          <mc:Choice Requires="x14">
            <control shapeId="8308" r:id="rId119" name="Check Box 116">
              <controlPr defaultSize="0" autoFill="0" autoLine="0" autoPict="0">
                <anchor moveWithCells="1">
                  <from>
                    <xdr:col>6</xdr:col>
                    <xdr:colOff>38100</xdr:colOff>
                    <xdr:row>49</xdr:row>
                    <xdr:rowOff>85725</xdr:rowOff>
                  </from>
                  <to>
                    <xdr:col>7</xdr:col>
                    <xdr:colOff>28575</xdr:colOff>
                    <xdr:row>49</xdr:row>
                    <xdr:rowOff>304800</xdr:rowOff>
                  </to>
                </anchor>
              </controlPr>
            </control>
          </mc:Choice>
        </mc:AlternateContent>
        <mc:AlternateContent xmlns:mc="http://schemas.openxmlformats.org/markup-compatibility/2006">
          <mc:Choice Requires="x14">
            <control shapeId="8309" r:id="rId120" name="Check Box 117">
              <controlPr defaultSize="0" autoFill="0" autoLine="0" autoPict="0">
                <anchor moveWithCells="1">
                  <from>
                    <xdr:col>3</xdr:col>
                    <xdr:colOff>38100</xdr:colOff>
                    <xdr:row>50</xdr:row>
                    <xdr:rowOff>85725</xdr:rowOff>
                  </from>
                  <to>
                    <xdr:col>4</xdr:col>
                    <xdr:colOff>28575</xdr:colOff>
                    <xdr:row>50</xdr:row>
                    <xdr:rowOff>304800</xdr:rowOff>
                  </to>
                </anchor>
              </controlPr>
            </control>
          </mc:Choice>
        </mc:AlternateContent>
        <mc:AlternateContent xmlns:mc="http://schemas.openxmlformats.org/markup-compatibility/2006">
          <mc:Choice Requires="x14">
            <control shapeId="8310" r:id="rId121" name="Check Box 118">
              <controlPr defaultSize="0" autoFill="0" autoLine="0" autoPict="0">
                <anchor moveWithCells="1">
                  <from>
                    <xdr:col>4</xdr:col>
                    <xdr:colOff>38100</xdr:colOff>
                    <xdr:row>50</xdr:row>
                    <xdr:rowOff>85725</xdr:rowOff>
                  </from>
                  <to>
                    <xdr:col>5</xdr:col>
                    <xdr:colOff>28575</xdr:colOff>
                    <xdr:row>50</xdr:row>
                    <xdr:rowOff>304800</xdr:rowOff>
                  </to>
                </anchor>
              </controlPr>
            </control>
          </mc:Choice>
        </mc:AlternateContent>
        <mc:AlternateContent xmlns:mc="http://schemas.openxmlformats.org/markup-compatibility/2006">
          <mc:Choice Requires="x14">
            <control shapeId="8311" r:id="rId122" name="Check Box 119">
              <controlPr defaultSize="0" autoFill="0" autoLine="0" autoPict="0">
                <anchor moveWithCells="1">
                  <from>
                    <xdr:col>5</xdr:col>
                    <xdr:colOff>38100</xdr:colOff>
                    <xdr:row>50</xdr:row>
                    <xdr:rowOff>85725</xdr:rowOff>
                  </from>
                  <to>
                    <xdr:col>6</xdr:col>
                    <xdr:colOff>28575</xdr:colOff>
                    <xdr:row>50</xdr:row>
                    <xdr:rowOff>304800</xdr:rowOff>
                  </to>
                </anchor>
              </controlPr>
            </control>
          </mc:Choice>
        </mc:AlternateContent>
        <mc:AlternateContent xmlns:mc="http://schemas.openxmlformats.org/markup-compatibility/2006">
          <mc:Choice Requires="x14">
            <control shapeId="8312" r:id="rId123" name="Check Box 120">
              <controlPr defaultSize="0" autoFill="0" autoLine="0" autoPict="0">
                <anchor moveWithCells="1">
                  <from>
                    <xdr:col>6</xdr:col>
                    <xdr:colOff>38100</xdr:colOff>
                    <xdr:row>50</xdr:row>
                    <xdr:rowOff>85725</xdr:rowOff>
                  </from>
                  <to>
                    <xdr:col>7</xdr:col>
                    <xdr:colOff>28575</xdr:colOff>
                    <xdr:row>50</xdr:row>
                    <xdr:rowOff>304800</xdr:rowOff>
                  </to>
                </anchor>
              </controlPr>
            </control>
          </mc:Choice>
        </mc:AlternateContent>
        <mc:AlternateContent xmlns:mc="http://schemas.openxmlformats.org/markup-compatibility/2006">
          <mc:Choice Requires="x14">
            <control shapeId="8313" r:id="rId124" name="Check Box 121">
              <controlPr defaultSize="0" autoFill="0" autoLine="0" autoPict="0">
                <anchor moveWithCells="1">
                  <from>
                    <xdr:col>3</xdr:col>
                    <xdr:colOff>38100</xdr:colOff>
                    <xdr:row>51</xdr:row>
                    <xdr:rowOff>85725</xdr:rowOff>
                  </from>
                  <to>
                    <xdr:col>4</xdr:col>
                    <xdr:colOff>28575</xdr:colOff>
                    <xdr:row>51</xdr:row>
                    <xdr:rowOff>304800</xdr:rowOff>
                  </to>
                </anchor>
              </controlPr>
            </control>
          </mc:Choice>
        </mc:AlternateContent>
        <mc:AlternateContent xmlns:mc="http://schemas.openxmlformats.org/markup-compatibility/2006">
          <mc:Choice Requires="x14">
            <control shapeId="8314" r:id="rId125" name="Check Box 122">
              <controlPr defaultSize="0" autoFill="0" autoLine="0" autoPict="0">
                <anchor moveWithCells="1">
                  <from>
                    <xdr:col>4</xdr:col>
                    <xdr:colOff>38100</xdr:colOff>
                    <xdr:row>51</xdr:row>
                    <xdr:rowOff>85725</xdr:rowOff>
                  </from>
                  <to>
                    <xdr:col>5</xdr:col>
                    <xdr:colOff>28575</xdr:colOff>
                    <xdr:row>51</xdr:row>
                    <xdr:rowOff>304800</xdr:rowOff>
                  </to>
                </anchor>
              </controlPr>
            </control>
          </mc:Choice>
        </mc:AlternateContent>
        <mc:AlternateContent xmlns:mc="http://schemas.openxmlformats.org/markup-compatibility/2006">
          <mc:Choice Requires="x14">
            <control shapeId="8315" r:id="rId126" name="Check Box 123">
              <controlPr defaultSize="0" autoFill="0" autoLine="0" autoPict="0">
                <anchor moveWithCells="1">
                  <from>
                    <xdr:col>5</xdr:col>
                    <xdr:colOff>38100</xdr:colOff>
                    <xdr:row>51</xdr:row>
                    <xdr:rowOff>85725</xdr:rowOff>
                  </from>
                  <to>
                    <xdr:col>6</xdr:col>
                    <xdr:colOff>28575</xdr:colOff>
                    <xdr:row>51</xdr:row>
                    <xdr:rowOff>304800</xdr:rowOff>
                  </to>
                </anchor>
              </controlPr>
            </control>
          </mc:Choice>
        </mc:AlternateContent>
        <mc:AlternateContent xmlns:mc="http://schemas.openxmlformats.org/markup-compatibility/2006">
          <mc:Choice Requires="x14">
            <control shapeId="8316" r:id="rId127" name="Check Box 124">
              <controlPr defaultSize="0" autoFill="0" autoLine="0" autoPict="0">
                <anchor moveWithCells="1">
                  <from>
                    <xdr:col>6</xdr:col>
                    <xdr:colOff>38100</xdr:colOff>
                    <xdr:row>51</xdr:row>
                    <xdr:rowOff>85725</xdr:rowOff>
                  </from>
                  <to>
                    <xdr:col>7</xdr:col>
                    <xdr:colOff>28575</xdr:colOff>
                    <xdr:row>51</xdr:row>
                    <xdr:rowOff>304800</xdr:rowOff>
                  </to>
                </anchor>
              </controlPr>
            </control>
          </mc:Choice>
        </mc:AlternateContent>
        <mc:AlternateContent xmlns:mc="http://schemas.openxmlformats.org/markup-compatibility/2006">
          <mc:Choice Requires="x14">
            <control shapeId="8317" r:id="rId128" name="Check Box 125">
              <controlPr defaultSize="0" autoFill="0" autoLine="0" autoPict="0">
                <anchor moveWithCells="1">
                  <from>
                    <xdr:col>3</xdr:col>
                    <xdr:colOff>38100</xdr:colOff>
                    <xdr:row>52</xdr:row>
                    <xdr:rowOff>85725</xdr:rowOff>
                  </from>
                  <to>
                    <xdr:col>4</xdr:col>
                    <xdr:colOff>28575</xdr:colOff>
                    <xdr:row>52</xdr:row>
                    <xdr:rowOff>304800</xdr:rowOff>
                  </to>
                </anchor>
              </controlPr>
            </control>
          </mc:Choice>
        </mc:AlternateContent>
        <mc:AlternateContent xmlns:mc="http://schemas.openxmlformats.org/markup-compatibility/2006">
          <mc:Choice Requires="x14">
            <control shapeId="8318" r:id="rId129" name="Check Box 126">
              <controlPr defaultSize="0" autoFill="0" autoLine="0" autoPict="0">
                <anchor moveWithCells="1">
                  <from>
                    <xdr:col>4</xdr:col>
                    <xdr:colOff>38100</xdr:colOff>
                    <xdr:row>52</xdr:row>
                    <xdr:rowOff>85725</xdr:rowOff>
                  </from>
                  <to>
                    <xdr:col>5</xdr:col>
                    <xdr:colOff>28575</xdr:colOff>
                    <xdr:row>52</xdr:row>
                    <xdr:rowOff>304800</xdr:rowOff>
                  </to>
                </anchor>
              </controlPr>
            </control>
          </mc:Choice>
        </mc:AlternateContent>
        <mc:AlternateContent xmlns:mc="http://schemas.openxmlformats.org/markup-compatibility/2006">
          <mc:Choice Requires="x14">
            <control shapeId="8319" r:id="rId130" name="Check Box 127">
              <controlPr defaultSize="0" autoFill="0" autoLine="0" autoPict="0">
                <anchor moveWithCells="1">
                  <from>
                    <xdr:col>5</xdr:col>
                    <xdr:colOff>38100</xdr:colOff>
                    <xdr:row>52</xdr:row>
                    <xdr:rowOff>85725</xdr:rowOff>
                  </from>
                  <to>
                    <xdr:col>6</xdr:col>
                    <xdr:colOff>28575</xdr:colOff>
                    <xdr:row>52</xdr:row>
                    <xdr:rowOff>304800</xdr:rowOff>
                  </to>
                </anchor>
              </controlPr>
            </control>
          </mc:Choice>
        </mc:AlternateContent>
        <mc:AlternateContent xmlns:mc="http://schemas.openxmlformats.org/markup-compatibility/2006">
          <mc:Choice Requires="x14">
            <control shapeId="8320" r:id="rId131" name="Check Box 128">
              <controlPr defaultSize="0" autoFill="0" autoLine="0" autoPict="0">
                <anchor moveWithCells="1">
                  <from>
                    <xdr:col>6</xdr:col>
                    <xdr:colOff>38100</xdr:colOff>
                    <xdr:row>52</xdr:row>
                    <xdr:rowOff>85725</xdr:rowOff>
                  </from>
                  <to>
                    <xdr:col>7</xdr:col>
                    <xdr:colOff>28575</xdr:colOff>
                    <xdr:row>52</xdr:row>
                    <xdr:rowOff>304800</xdr:rowOff>
                  </to>
                </anchor>
              </controlPr>
            </control>
          </mc:Choice>
        </mc:AlternateContent>
        <mc:AlternateContent xmlns:mc="http://schemas.openxmlformats.org/markup-compatibility/2006">
          <mc:Choice Requires="x14">
            <control shapeId="8321" r:id="rId132" name="Check Box 129">
              <controlPr defaultSize="0" autoFill="0" autoLine="0" autoPict="0">
                <anchor moveWithCells="1">
                  <from>
                    <xdr:col>3</xdr:col>
                    <xdr:colOff>38100</xdr:colOff>
                    <xdr:row>53</xdr:row>
                    <xdr:rowOff>85725</xdr:rowOff>
                  </from>
                  <to>
                    <xdr:col>4</xdr:col>
                    <xdr:colOff>28575</xdr:colOff>
                    <xdr:row>53</xdr:row>
                    <xdr:rowOff>304800</xdr:rowOff>
                  </to>
                </anchor>
              </controlPr>
            </control>
          </mc:Choice>
        </mc:AlternateContent>
        <mc:AlternateContent xmlns:mc="http://schemas.openxmlformats.org/markup-compatibility/2006">
          <mc:Choice Requires="x14">
            <control shapeId="8322" r:id="rId133" name="Check Box 130">
              <controlPr defaultSize="0" autoFill="0" autoLine="0" autoPict="0">
                <anchor moveWithCells="1">
                  <from>
                    <xdr:col>4</xdr:col>
                    <xdr:colOff>38100</xdr:colOff>
                    <xdr:row>53</xdr:row>
                    <xdr:rowOff>85725</xdr:rowOff>
                  </from>
                  <to>
                    <xdr:col>5</xdr:col>
                    <xdr:colOff>28575</xdr:colOff>
                    <xdr:row>53</xdr:row>
                    <xdr:rowOff>304800</xdr:rowOff>
                  </to>
                </anchor>
              </controlPr>
            </control>
          </mc:Choice>
        </mc:AlternateContent>
        <mc:AlternateContent xmlns:mc="http://schemas.openxmlformats.org/markup-compatibility/2006">
          <mc:Choice Requires="x14">
            <control shapeId="8323" r:id="rId134" name="Check Box 131">
              <controlPr defaultSize="0" autoFill="0" autoLine="0" autoPict="0">
                <anchor moveWithCells="1">
                  <from>
                    <xdr:col>5</xdr:col>
                    <xdr:colOff>38100</xdr:colOff>
                    <xdr:row>53</xdr:row>
                    <xdr:rowOff>85725</xdr:rowOff>
                  </from>
                  <to>
                    <xdr:col>6</xdr:col>
                    <xdr:colOff>28575</xdr:colOff>
                    <xdr:row>53</xdr:row>
                    <xdr:rowOff>304800</xdr:rowOff>
                  </to>
                </anchor>
              </controlPr>
            </control>
          </mc:Choice>
        </mc:AlternateContent>
        <mc:AlternateContent xmlns:mc="http://schemas.openxmlformats.org/markup-compatibility/2006">
          <mc:Choice Requires="x14">
            <control shapeId="8324" r:id="rId135" name="Check Box 132">
              <controlPr defaultSize="0" autoFill="0" autoLine="0" autoPict="0">
                <anchor moveWithCells="1">
                  <from>
                    <xdr:col>6</xdr:col>
                    <xdr:colOff>38100</xdr:colOff>
                    <xdr:row>53</xdr:row>
                    <xdr:rowOff>85725</xdr:rowOff>
                  </from>
                  <to>
                    <xdr:col>7</xdr:col>
                    <xdr:colOff>28575</xdr:colOff>
                    <xdr:row>53</xdr:row>
                    <xdr:rowOff>304800</xdr:rowOff>
                  </to>
                </anchor>
              </controlPr>
            </control>
          </mc:Choice>
        </mc:AlternateContent>
        <mc:AlternateContent xmlns:mc="http://schemas.openxmlformats.org/markup-compatibility/2006">
          <mc:Choice Requires="x14">
            <control shapeId="8325" r:id="rId136" name="Check Box 133">
              <controlPr defaultSize="0" autoFill="0" autoLine="0" autoPict="0">
                <anchor moveWithCells="1">
                  <from>
                    <xdr:col>3</xdr:col>
                    <xdr:colOff>38100</xdr:colOff>
                    <xdr:row>54</xdr:row>
                    <xdr:rowOff>85725</xdr:rowOff>
                  </from>
                  <to>
                    <xdr:col>4</xdr:col>
                    <xdr:colOff>28575</xdr:colOff>
                    <xdr:row>54</xdr:row>
                    <xdr:rowOff>304800</xdr:rowOff>
                  </to>
                </anchor>
              </controlPr>
            </control>
          </mc:Choice>
        </mc:AlternateContent>
        <mc:AlternateContent xmlns:mc="http://schemas.openxmlformats.org/markup-compatibility/2006">
          <mc:Choice Requires="x14">
            <control shapeId="8326" r:id="rId137" name="Check Box 134">
              <controlPr defaultSize="0" autoFill="0" autoLine="0" autoPict="0">
                <anchor moveWithCells="1">
                  <from>
                    <xdr:col>4</xdr:col>
                    <xdr:colOff>38100</xdr:colOff>
                    <xdr:row>54</xdr:row>
                    <xdr:rowOff>85725</xdr:rowOff>
                  </from>
                  <to>
                    <xdr:col>5</xdr:col>
                    <xdr:colOff>28575</xdr:colOff>
                    <xdr:row>54</xdr:row>
                    <xdr:rowOff>304800</xdr:rowOff>
                  </to>
                </anchor>
              </controlPr>
            </control>
          </mc:Choice>
        </mc:AlternateContent>
        <mc:AlternateContent xmlns:mc="http://schemas.openxmlformats.org/markup-compatibility/2006">
          <mc:Choice Requires="x14">
            <control shapeId="8327" r:id="rId138" name="Check Box 135">
              <controlPr defaultSize="0" autoFill="0" autoLine="0" autoPict="0">
                <anchor moveWithCells="1">
                  <from>
                    <xdr:col>5</xdr:col>
                    <xdr:colOff>38100</xdr:colOff>
                    <xdr:row>54</xdr:row>
                    <xdr:rowOff>85725</xdr:rowOff>
                  </from>
                  <to>
                    <xdr:col>6</xdr:col>
                    <xdr:colOff>28575</xdr:colOff>
                    <xdr:row>54</xdr:row>
                    <xdr:rowOff>304800</xdr:rowOff>
                  </to>
                </anchor>
              </controlPr>
            </control>
          </mc:Choice>
        </mc:AlternateContent>
        <mc:AlternateContent xmlns:mc="http://schemas.openxmlformats.org/markup-compatibility/2006">
          <mc:Choice Requires="x14">
            <control shapeId="8328" r:id="rId139" name="Check Box 136">
              <controlPr defaultSize="0" autoFill="0" autoLine="0" autoPict="0">
                <anchor moveWithCells="1">
                  <from>
                    <xdr:col>6</xdr:col>
                    <xdr:colOff>38100</xdr:colOff>
                    <xdr:row>54</xdr:row>
                    <xdr:rowOff>85725</xdr:rowOff>
                  </from>
                  <to>
                    <xdr:col>7</xdr:col>
                    <xdr:colOff>28575</xdr:colOff>
                    <xdr:row>54</xdr:row>
                    <xdr:rowOff>304800</xdr:rowOff>
                  </to>
                </anchor>
              </controlPr>
            </control>
          </mc:Choice>
        </mc:AlternateContent>
        <mc:AlternateContent xmlns:mc="http://schemas.openxmlformats.org/markup-compatibility/2006">
          <mc:Choice Requires="x14">
            <control shapeId="8329" r:id="rId140" name="Check Box 137">
              <controlPr defaultSize="0" autoFill="0" autoLine="0" autoPict="0">
                <anchor moveWithCells="1">
                  <from>
                    <xdr:col>3</xdr:col>
                    <xdr:colOff>38100</xdr:colOff>
                    <xdr:row>55</xdr:row>
                    <xdr:rowOff>85725</xdr:rowOff>
                  </from>
                  <to>
                    <xdr:col>4</xdr:col>
                    <xdr:colOff>28575</xdr:colOff>
                    <xdr:row>55</xdr:row>
                    <xdr:rowOff>304800</xdr:rowOff>
                  </to>
                </anchor>
              </controlPr>
            </control>
          </mc:Choice>
        </mc:AlternateContent>
        <mc:AlternateContent xmlns:mc="http://schemas.openxmlformats.org/markup-compatibility/2006">
          <mc:Choice Requires="x14">
            <control shapeId="8330" r:id="rId141" name="Check Box 138">
              <controlPr defaultSize="0" autoFill="0" autoLine="0" autoPict="0">
                <anchor moveWithCells="1">
                  <from>
                    <xdr:col>4</xdr:col>
                    <xdr:colOff>38100</xdr:colOff>
                    <xdr:row>55</xdr:row>
                    <xdr:rowOff>85725</xdr:rowOff>
                  </from>
                  <to>
                    <xdr:col>5</xdr:col>
                    <xdr:colOff>28575</xdr:colOff>
                    <xdr:row>55</xdr:row>
                    <xdr:rowOff>304800</xdr:rowOff>
                  </to>
                </anchor>
              </controlPr>
            </control>
          </mc:Choice>
        </mc:AlternateContent>
        <mc:AlternateContent xmlns:mc="http://schemas.openxmlformats.org/markup-compatibility/2006">
          <mc:Choice Requires="x14">
            <control shapeId="8331" r:id="rId142" name="Check Box 139">
              <controlPr defaultSize="0" autoFill="0" autoLine="0" autoPict="0">
                <anchor moveWithCells="1">
                  <from>
                    <xdr:col>5</xdr:col>
                    <xdr:colOff>38100</xdr:colOff>
                    <xdr:row>55</xdr:row>
                    <xdr:rowOff>85725</xdr:rowOff>
                  </from>
                  <to>
                    <xdr:col>6</xdr:col>
                    <xdr:colOff>28575</xdr:colOff>
                    <xdr:row>55</xdr:row>
                    <xdr:rowOff>304800</xdr:rowOff>
                  </to>
                </anchor>
              </controlPr>
            </control>
          </mc:Choice>
        </mc:AlternateContent>
        <mc:AlternateContent xmlns:mc="http://schemas.openxmlformats.org/markup-compatibility/2006">
          <mc:Choice Requires="x14">
            <control shapeId="8332" r:id="rId143" name="Check Box 140">
              <controlPr defaultSize="0" autoFill="0" autoLine="0" autoPict="0">
                <anchor moveWithCells="1">
                  <from>
                    <xdr:col>6</xdr:col>
                    <xdr:colOff>38100</xdr:colOff>
                    <xdr:row>55</xdr:row>
                    <xdr:rowOff>85725</xdr:rowOff>
                  </from>
                  <to>
                    <xdr:col>7</xdr:col>
                    <xdr:colOff>28575</xdr:colOff>
                    <xdr:row>55</xdr:row>
                    <xdr:rowOff>304800</xdr:rowOff>
                  </to>
                </anchor>
              </controlPr>
            </control>
          </mc:Choice>
        </mc:AlternateContent>
        <mc:AlternateContent xmlns:mc="http://schemas.openxmlformats.org/markup-compatibility/2006">
          <mc:Choice Requires="x14">
            <control shapeId="8333" r:id="rId144" name="Check Box 141">
              <controlPr defaultSize="0" autoFill="0" autoLine="0" autoPict="0">
                <anchor moveWithCells="1">
                  <from>
                    <xdr:col>3</xdr:col>
                    <xdr:colOff>38100</xdr:colOff>
                    <xdr:row>56</xdr:row>
                    <xdr:rowOff>85725</xdr:rowOff>
                  </from>
                  <to>
                    <xdr:col>4</xdr:col>
                    <xdr:colOff>28575</xdr:colOff>
                    <xdr:row>56</xdr:row>
                    <xdr:rowOff>304800</xdr:rowOff>
                  </to>
                </anchor>
              </controlPr>
            </control>
          </mc:Choice>
        </mc:AlternateContent>
        <mc:AlternateContent xmlns:mc="http://schemas.openxmlformats.org/markup-compatibility/2006">
          <mc:Choice Requires="x14">
            <control shapeId="8334" r:id="rId145" name="Check Box 142">
              <controlPr defaultSize="0" autoFill="0" autoLine="0" autoPict="0">
                <anchor moveWithCells="1">
                  <from>
                    <xdr:col>4</xdr:col>
                    <xdr:colOff>38100</xdr:colOff>
                    <xdr:row>56</xdr:row>
                    <xdr:rowOff>85725</xdr:rowOff>
                  </from>
                  <to>
                    <xdr:col>5</xdr:col>
                    <xdr:colOff>28575</xdr:colOff>
                    <xdr:row>56</xdr:row>
                    <xdr:rowOff>304800</xdr:rowOff>
                  </to>
                </anchor>
              </controlPr>
            </control>
          </mc:Choice>
        </mc:AlternateContent>
        <mc:AlternateContent xmlns:mc="http://schemas.openxmlformats.org/markup-compatibility/2006">
          <mc:Choice Requires="x14">
            <control shapeId="8335" r:id="rId146" name="Check Box 143">
              <controlPr defaultSize="0" autoFill="0" autoLine="0" autoPict="0">
                <anchor moveWithCells="1">
                  <from>
                    <xdr:col>5</xdr:col>
                    <xdr:colOff>38100</xdr:colOff>
                    <xdr:row>56</xdr:row>
                    <xdr:rowOff>85725</xdr:rowOff>
                  </from>
                  <to>
                    <xdr:col>6</xdr:col>
                    <xdr:colOff>28575</xdr:colOff>
                    <xdr:row>56</xdr:row>
                    <xdr:rowOff>304800</xdr:rowOff>
                  </to>
                </anchor>
              </controlPr>
            </control>
          </mc:Choice>
        </mc:AlternateContent>
        <mc:AlternateContent xmlns:mc="http://schemas.openxmlformats.org/markup-compatibility/2006">
          <mc:Choice Requires="x14">
            <control shapeId="8336" r:id="rId147" name="Check Box 144">
              <controlPr defaultSize="0" autoFill="0" autoLine="0" autoPict="0">
                <anchor moveWithCells="1">
                  <from>
                    <xdr:col>6</xdr:col>
                    <xdr:colOff>38100</xdr:colOff>
                    <xdr:row>56</xdr:row>
                    <xdr:rowOff>85725</xdr:rowOff>
                  </from>
                  <to>
                    <xdr:col>7</xdr:col>
                    <xdr:colOff>28575</xdr:colOff>
                    <xdr:row>56</xdr:row>
                    <xdr:rowOff>304800</xdr:rowOff>
                  </to>
                </anchor>
              </controlPr>
            </control>
          </mc:Choice>
        </mc:AlternateContent>
        <mc:AlternateContent xmlns:mc="http://schemas.openxmlformats.org/markup-compatibility/2006">
          <mc:Choice Requires="x14">
            <control shapeId="8337" r:id="rId148" name="Check Box 145">
              <controlPr defaultSize="0" autoFill="0" autoLine="0" autoPict="0">
                <anchor moveWithCells="1">
                  <from>
                    <xdr:col>3</xdr:col>
                    <xdr:colOff>38100</xdr:colOff>
                    <xdr:row>57</xdr:row>
                    <xdr:rowOff>85725</xdr:rowOff>
                  </from>
                  <to>
                    <xdr:col>4</xdr:col>
                    <xdr:colOff>28575</xdr:colOff>
                    <xdr:row>57</xdr:row>
                    <xdr:rowOff>304800</xdr:rowOff>
                  </to>
                </anchor>
              </controlPr>
            </control>
          </mc:Choice>
        </mc:AlternateContent>
        <mc:AlternateContent xmlns:mc="http://schemas.openxmlformats.org/markup-compatibility/2006">
          <mc:Choice Requires="x14">
            <control shapeId="8338" r:id="rId149" name="Check Box 146">
              <controlPr defaultSize="0" autoFill="0" autoLine="0" autoPict="0">
                <anchor moveWithCells="1">
                  <from>
                    <xdr:col>4</xdr:col>
                    <xdr:colOff>38100</xdr:colOff>
                    <xdr:row>57</xdr:row>
                    <xdr:rowOff>85725</xdr:rowOff>
                  </from>
                  <to>
                    <xdr:col>5</xdr:col>
                    <xdr:colOff>28575</xdr:colOff>
                    <xdr:row>57</xdr:row>
                    <xdr:rowOff>304800</xdr:rowOff>
                  </to>
                </anchor>
              </controlPr>
            </control>
          </mc:Choice>
        </mc:AlternateContent>
        <mc:AlternateContent xmlns:mc="http://schemas.openxmlformats.org/markup-compatibility/2006">
          <mc:Choice Requires="x14">
            <control shapeId="8339" r:id="rId150" name="Check Box 147">
              <controlPr defaultSize="0" autoFill="0" autoLine="0" autoPict="0">
                <anchor moveWithCells="1">
                  <from>
                    <xdr:col>5</xdr:col>
                    <xdr:colOff>38100</xdr:colOff>
                    <xdr:row>57</xdr:row>
                    <xdr:rowOff>85725</xdr:rowOff>
                  </from>
                  <to>
                    <xdr:col>6</xdr:col>
                    <xdr:colOff>28575</xdr:colOff>
                    <xdr:row>57</xdr:row>
                    <xdr:rowOff>304800</xdr:rowOff>
                  </to>
                </anchor>
              </controlPr>
            </control>
          </mc:Choice>
        </mc:AlternateContent>
        <mc:AlternateContent xmlns:mc="http://schemas.openxmlformats.org/markup-compatibility/2006">
          <mc:Choice Requires="x14">
            <control shapeId="8340" r:id="rId151" name="Check Box 148">
              <controlPr defaultSize="0" autoFill="0" autoLine="0" autoPict="0">
                <anchor moveWithCells="1">
                  <from>
                    <xdr:col>6</xdr:col>
                    <xdr:colOff>38100</xdr:colOff>
                    <xdr:row>57</xdr:row>
                    <xdr:rowOff>85725</xdr:rowOff>
                  </from>
                  <to>
                    <xdr:col>7</xdr:col>
                    <xdr:colOff>28575</xdr:colOff>
                    <xdr:row>57</xdr:row>
                    <xdr:rowOff>304800</xdr:rowOff>
                  </to>
                </anchor>
              </controlPr>
            </control>
          </mc:Choice>
        </mc:AlternateContent>
        <mc:AlternateContent xmlns:mc="http://schemas.openxmlformats.org/markup-compatibility/2006">
          <mc:Choice Requires="x14">
            <control shapeId="8341" r:id="rId152" name="Check Box 149">
              <controlPr defaultSize="0" autoFill="0" autoLine="0" autoPict="0">
                <anchor moveWithCells="1">
                  <from>
                    <xdr:col>3</xdr:col>
                    <xdr:colOff>38100</xdr:colOff>
                    <xdr:row>58</xdr:row>
                    <xdr:rowOff>85725</xdr:rowOff>
                  </from>
                  <to>
                    <xdr:col>4</xdr:col>
                    <xdr:colOff>28575</xdr:colOff>
                    <xdr:row>58</xdr:row>
                    <xdr:rowOff>304800</xdr:rowOff>
                  </to>
                </anchor>
              </controlPr>
            </control>
          </mc:Choice>
        </mc:AlternateContent>
        <mc:AlternateContent xmlns:mc="http://schemas.openxmlformats.org/markup-compatibility/2006">
          <mc:Choice Requires="x14">
            <control shapeId="8342" r:id="rId153" name="Check Box 150">
              <controlPr defaultSize="0" autoFill="0" autoLine="0" autoPict="0">
                <anchor moveWithCells="1">
                  <from>
                    <xdr:col>4</xdr:col>
                    <xdr:colOff>38100</xdr:colOff>
                    <xdr:row>58</xdr:row>
                    <xdr:rowOff>85725</xdr:rowOff>
                  </from>
                  <to>
                    <xdr:col>5</xdr:col>
                    <xdr:colOff>28575</xdr:colOff>
                    <xdr:row>58</xdr:row>
                    <xdr:rowOff>304800</xdr:rowOff>
                  </to>
                </anchor>
              </controlPr>
            </control>
          </mc:Choice>
        </mc:AlternateContent>
        <mc:AlternateContent xmlns:mc="http://schemas.openxmlformats.org/markup-compatibility/2006">
          <mc:Choice Requires="x14">
            <control shapeId="8343" r:id="rId154" name="Check Box 151">
              <controlPr defaultSize="0" autoFill="0" autoLine="0" autoPict="0">
                <anchor moveWithCells="1">
                  <from>
                    <xdr:col>5</xdr:col>
                    <xdr:colOff>38100</xdr:colOff>
                    <xdr:row>58</xdr:row>
                    <xdr:rowOff>85725</xdr:rowOff>
                  </from>
                  <to>
                    <xdr:col>6</xdr:col>
                    <xdr:colOff>28575</xdr:colOff>
                    <xdr:row>58</xdr:row>
                    <xdr:rowOff>304800</xdr:rowOff>
                  </to>
                </anchor>
              </controlPr>
            </control>
          </mc:Choice>
        </mc:AlternateContent>
        <mc:AlternateContent xmlns:mc="http://schemas.openxmlformats.org/markup-compatibility/2006">
          <mc:Choice Requires="x14">
            <control shapeId="8344" r:id="rId155" name="Check Box 152">
              <controlPr defaultSize="0" autoFill="0" autoLine="0" autoPict="0">
                <anchor moveWithCells="1">
                  <from>
                    <xdr:col>6</xdr:col>
                    <xdr:colOff>38100</xdr:colOff>
                    <xdr:row>58</xdr:row>
                    <xdr:rowOff>85725</xdr:rowOff>
                  </from>
                  <to>
                    <xdr:col>7</xdr:col>
                    <xdr:colOff>28575</xdr:colOff>
                    <xdr:row>58</xdr:row>
                    <xdr:rowOff>304800</xdr:rowOff>
                  </to>
                </anchor>
              </controlPr>
            </control>
          </mc:Choice>
        </mc:AlternateContent>
        <mc:AlternateContent xmlns:mc="http://schemas.openxmlformats.org/markup-compatibility/2006">
          <mc:Choice Requires="x14">
            <control shapeId="8345" r:id="rId156" name="Check Box 153">
              <controlPr defaultSize="0" autoFill="0" autoLine="0" autoPict="0">
                <anchor moveWithCells="1">
                  <from>
                    <xdr:col>3</xdr:col>
                    <xdr:colOff>38100</xdr:colOff>
                    <xdr:row>59</xdr:row>
                    <xdr:rowOff>85725</xdr:rowOff>
                  </from>
                  <to>
                    <xdr:col>4</xdr:col>
                    <xdr:colOff>28575</xdr:colOff>
                    <xdr:row>59</xdr:row>
                    <xdr:rowOff>304800</xdr:rowOff>
                  </to>
                </anchor>
              </controlPr>
            </control>
          </mc:Choice>
        </mc:AlternateContent>
        <mc:AlternateContent xmlns:mc="http://schemas.openxmlformats.org/markup-compatibility/2006">
          <mc:Choice Requires="x14">
            <control shapeId="8346" r:id="rId157" name="Check Box 154">
              <controlPr defaultSize="0" autoFill="0" autoLine="0" autoPict="0">
                <anchor moveWithCells="1">
                  <from>
                    <xdr:col>4</xdr:col>
                    <xdr:colOff>38100</xdr:colOff>
                    <xdr:row>59</xdr:row>
                    <xdr:rowOff>85725</xdr:rowOff>
                  </from>
                  <to>
                    <xdr:col>5</xdr:col>
                    <xdr:colOff>28575</xdr:colOff>
                    <xdr:row>59</xdr:row>
                    <xdr:rowOff>304800</xdr:rowOff>
                  </to>
                </anchor>
              </controlPr>
            </control>
          </mc:Choice>
        </mc:AlternateContent>
        <mc:AlternateContent xmlns:mc="http://schemas.openxmlformats.org/markup-compatibility/2006">
          <mc:Choice Requires="x14">
            <control shapeId="8347" r:id="rId158" name="Check Box 155">
              <controlPr defaultSize="0" autoFill="0" autoLine="0" autoPict="0">
                <anchor moveWithCells="1">
                  <from>
                    <xdr:col>5</xdr:col>
                    <xdr:colOff>38100</xdr:colOff>
                    <xdr:row>59</xdr:row>
                    <xdr:rowOff>85725</xdr:rowOff>
                  </from>
                  <to>
                    <xdr:col>6</xdr:col>
                    <xdr:colOff>28575</xdr:colOff>
                    <xdr:row>59</xdr:row>
                    <xdr:rowOff>304800</xdr:rowOff>
                  </to>
                </anchor>
              </controlPr>
            </control>
          </mc:Choice>
        </mc:AlternateContent>
        <mc:AlternateContent xmlns:mc="http://schemas.openxmlformats.org/markup-compatibility/2006">
          <mc:Choice Requires="x14">
            <control shapeId="8348" r:id="rId159" name="Check Box 156">
              <controlPr defaultSize="0" autoFill="0" autoLine="0" autoPict="0">
                <anchor moveWithCells="1">
                  <from>
                    <xdr:col>6</xdr:col>
                    <xdr:colOff>38100</xdr:colOff>
                    <xdr:row>59</xdr:row>
                    <xdr:rowOff>85725</xdr:rowOff>
                  </from>
                  <to>
                    <xdr:col>7</xdr:col>
                    <xdr:colOff>28575</xdr:colOff>
                    <xdr:row>59</xdr:row>
                    <xdr:rowOff>304800</xdr:rowOff>
                  </to>
                </anchor>
              </controlPr>
            </control>
          </mc:Choice>
        </mc:AlternateContent>
        <mc:AlternateContent xmlns:mc="http://schemas.openxmlformats.org/markup-compatibility/2006">
          <mc:Choice Requires="x14">
            <control shapeId="8349" r:id="rId160" name="Check Box 157">
              <controlPr defaultSize="0" autoFill="0" autoLine="0" autoPict="0">
                <anchor moveWithCells="1">
                  <from>
                    <xdr:col>3</xdr:col>
                    <xdr:colOff>38100</xdr:colOff>
                    <xdr:row>60</xdr:row>
                    <xdr:rowOff>85725</xdr:rowOff>
                  </from>
                  <to>
                    <xdr:col>4</xdr:col>
                    <xdr:colOff>28575</xdr:colOff>
                    <xdr:row>60</xdr:row>
                    <xdr:rowOff>304800</xdr:rowOff>
                  </to>
                </anchor>
              </controlPr>
            </control>
          </mc:Choice>
        </mc:AlternateContent>
        <mc:AlternateContent xmlns:mc="http://schemas.openxmlformats.org/markup-compatibility/2006">
          <mc:Choice Requires="x14">
            <control shapeId="8350" r:id="rId161" name="Check Box 158">
              <controlPr defaultSize="0" autoFill="0" autoLine="0" autoPict="0">
                <anchor moveWithCells="1">
                  <from>
                    <xdr:col>4</xdr:col>
                    <xdr:colOff>38100</xdr:colOff>
                    <xdr:row>60</xdr:row>
                    <xdr:rowOff>85725</xdr:rowOff>
                  </from>
                  <to>
                    <xdr:col>5</xdr:col>
                    <xdr:colOff>28575</xdr:colOff>
                    <xdr:row>60</xdr:row>
                    <xdr:rowOff>304800</xdr:rowOff>
                  </to>
                </anchor>
              </controlPr>
            </control>
          </mc:Choice>
        </mc:AlternateContent>
        <mc:AlternateContent xmlns:mc="http://schemas.openxmlformats.org/markup-compatibility/2006">
          <mc:Choice Requires="x14">
            <control shapeId="8351" r:id="rId162" name="Check Box 159">
              <controlPr defaultSize="0" autoFill="0" autoLine="0" autoPict="0">
                <anchor moveWithCells="1">
                  <from>
                    <xdr:col>5</xdr:col>
                    <xdr:colOff>38100</xdr:colOff>
                    <xdr:row>60</xdr:row>
                    <xdr:rowOff>85725</xdr:rowOff>
                  </from>
                  <to>
                    <xdr:col>6</xdr:col>
                    <xdr:colOff>28575</xdr:colOff>
                    <xdr:row>60</xdr:row>
                    <xdr:rowOff>304800</xdr:rowOff>
                  </to>
                </anchor>
              </controlPr>
            </control>
          </mc:Choice>
        </mc:AlternateContent>
        <mc:AlternateContent xmlns:mc="http://schemas.openxmlformats.org/markup-compatibility/2006">
          <mc:Choice Requires="x14">
            <control shapeId="8352" r:id="rId163" name="Check Box 160">
              <controlPr defaultSize="0" autoFill="0" autoLine="0" autoPict="0">
                <anchor moveWithCells="1">
                  <from>
                    <xdr:col>6</xdr:col>
                    <xdr:colOff>38100</xdr:colOff>
                    <xdr:row>60</xdr:row>
                    <xdr:rowOff>85725</xdr:rowOff>
                  </from>
                  <to>
                    <xdr:col>7</xdr:col>
                    <xdr:colOff>28575</xdr:colOff>
                    <xdr:row>60</xdr:row>
                    <xdr:rowOff>304800</xdr:rowOff>
                  </to>
                </anchor>
              </controlPr>
            </control>
          </mc:Choice>
        </mc:AlternateContent>
        <mc:AlternateContent xmlns:mc="http://schemas.openxmlformats.org/markup-compatibility/2006">
          <mc:Choice Requires="x14">
            <control shapeId="8353" r:id="rId164" name="Check Box 161">
              <controlPr defaultSize="0" autoFill="0" autoLine="0" autoPict="0">
                <anchor moveWithCells="1">
                  <from>
                    <xdr:col>3</xdr:col>
                    <xdr:colOff>38100</xdr:colOff>
                    <xdr:row>61</xdr:row>
                    <xdr:rowOff>85725</xdr:rowOff>
                  </from>
                  <to>
                    <xdr:col>4</xdr:col>
                    <xdr:colOff>28575</xdr:colOff>
                    <xdr:row>61</xdr:row>
                    <xdr:rowOff>304800</xdr:rowOff>
                  </to>
                </anchor>
              </controlPr>
            </control>
          </mc:Choice>
        </mc:AlternateContent>
        <mc:AlternateContent xmlns:mc="http://schemas.openxmlformats.org/markup-compatibility/2006">
          <mc:Choice Requires="x14">
            <control shapeId="8354" r:id="rId165" name="Check Box 162">
              <controlPr defaultSize="0" autoFill="0" autoLine="0" autoPict="0">
                <anchor moveWithCells="1">
                  <from>
                    <xdr:col>4</xdr:col>
                    <xdr:colOff>38100</xdr:colOff>
                    <xdr:row>61</xdr:row>
                    <xdr:rowOff>85725</xdr:rowOff>
                  </from>
                  <to>
                    <xdr:col>5</xdr:col>
                    <xdr:colOff>28575</xdr:colOff>
                    <xdr:row>61</xdr:row>
                    <xdr:rowOff>304800</xdr:rowOff>
                  </to>
                </anchor>
              </controlPr>
            </control>
          </mc:Choice>
        </mc:AlternateContent>
        <mc:AlternateContent xmlns:mc="http://schemas.openxmlformats.org/markup-compatibility/2006">
          <mc:Choice Requires="x14">
            <control shapeId="8355" r:id="rId166" name="Check Box 163">
              <controlPr defaultSize="0" autoFill="0" autoLine="0" autoPict="0">
                <anchor moveWithCells="1">
                  <from>
                    <xdr:col>5</xdr:col>
                    <xdr:colOff>38100</xdr:colOff>
                    <xdr:row>61</xdr:row>
                    <xdr:rowOff>85725</xdr:rowOff>
                  </from>
                  <to>
                    <xdr:col>6</xdr:col>
                    <xdr:colOff>28575</xdr:colOff>
                    <xdr:row>61</xdr:row>
                    <xdr:rowOff>304800</xdr:rowOff>
                  </to>
                </anchor>
              </controlPr>
            </control>
          </mc:Choice>
        </mc:AlternateContent>
        <mc:AlternateContent xmlns:mc="http://schemas.openxmlformats.org/markup-compatibility/2006">
          <mc:Choice Requires="x14">
            <control shapeId="8356" r:id="rId167" name="Check Box 164">
              <controlPr defaultSize="0" autoFill="0" autoLine="0" autoPict="0">
                <anchor moveWithCells="1">
                  <from>
                    <xdr:col>6</xdr:col>
                    <xdr:colOff>38100</xdr:colOff>
                    <xdr:row>61</xdr:row>
                    <xdr:rowOff>85725</xdr:rowOff>
                  </from>
                  <to>
                    <xdr:col>7</xdr:col>
                    <xdr:colOff>28575</xdr:colOff>
                    <xdr:row>61</xdr:row>
                    <xdr:rowOff>304800</xdr:rowOff>
                  </to>
                </anchor>
              </controlPr>
            </control>
          </mc:Choice>
        </mc:AlternateContent>
        <mc:AlternateContent xmlns:mc="http://schemas.openxmlformats.org/markup-compatibility/2006">
          <mc:Choice Requires="x14">
            <control shapeId="8357" r:id="rId168" name="Check Box 165">
              <controlPr defaultSize="0" autoFill="0" autoLine="0" autoPict="0">
                <anchor moveWithCells="1">
                  <from>
                    <xdr:col>3</xdr:col>
                    <xdr:colOff>38100</xdr:colOff>
                    <xdr:row>62</xdr:row>
                    <xdr:rowOff>85725</xdr:rowOff>
                  </from>
                  <to>
                    <xdr:col>4</xdr:col>
                    <xdr:colOff>28575</xdr:colOff>
                    <xdr:row>62</xdr:row>
                    <xdr:rowOff>304800</xdr:rowOff>
                  </to>
                </anchor>
              </controlPr>
            </control>
          </mc:Choice>
        </mc:AlternateContent>
        <mc:AlternateContent xmlns:mc="http://schemas.openxmlformats.org/markup-compatibility/2006">
          <mc:Choice Requires="x14">
            <control shapeId="8358" r:id="rId169" name="Check Box 166">
              <controlPr defaultSize="0" autoFill="0" autoLine="0" autoPict="0">
                <anchor moveWithCells="1">
                  <from>
                    <xdr:col>4</xdr:col>
                    <xdr:colOff>38100</xdr:colOff>
                    <xdr:row>62</xdr:row>
                    <xdr:rowOff>85725</xdr:rowOff>
                  </from>
                  <to>
                    <xdr:col>5</xdr:col>
                    <xdr:colOff>28575</xdr:colOff>
                    <xdr:row>62</xdr:row>
                    <xdr:rowOff>304800</xdr:rowOff>
                  </to>
                </anchor>
              </controlPr>
            </control>
          </mc:Choice>
        </mc:AlternateContent>
        <mc:AlternateContent xmlns:mc="http://schemas.openxmlformats.org/markup-compatibility/2006">
          <mc:Choice Requires="x14">
            <control shapeId="8359" r:id="rId170" name="Check Box 167">
              <controlPr defaultSize="0" autoFill="0" autoLine="0" autoPict="0">
                <anchor moveWithCells="1">
                  <from>
                    <xdr:col>5</xdr:col>
                    <xdr:colOff>38100</xdr:colOff>
                    <xdr:row>62</xdr:row>
                    <xdr:rowOff>85725</xdr:rowOff>
                  </from>
                  <to>
                    <xdr:col>6</xdr:col>
                    <xdr:colOff>28575</xdr:colOff>
                    <xdr:row>62</xdr:row>
                    <xdr:rowOff>304800</xdr:rowOff>
                  </to>
                </anchor>
              </controlPr>
            </control>
          </mc:Choice>
        </mc:AlternateContent>
        <mc:AlternateContent xmlns:mc="http://schemas.openxmlformats.org/markup-compatibility/2006">
          <mc:Choice Requires="x14">
            <control shapeId="8360" r:id="rId171" name="Check Box 168">
              <controlPr defaultSize="0" autoFill="0" autoLine="0" autoPict="0">
                <anchor moveWithCells="1">
                  <from>
                    <xdr:col>6</xdr:col>
                    <xdr:colOff>38100</xdr:colOff>
                    <xdr:row>62</xdr:row>
                    <xdr:rowOff>85725</xdr:rowOff>
                  </from>
                  <to>
                    <xdr:col>7</xdr:col>
                    <xdr:colOff>28575</xdr:colOff>
                    <xdr:row>62</xdr:row>
                    <xdr:rowOff>304800</xdr:rowOff>
                  </to>
                </anchor>
              </controlPr>
            </control>
          </mc:Choice>
        </mc:AlternateContent>
        <mc:AlternateContent xmlns:mc="http://schemas.openxmlformats.org/markup-compatibility/2006">
          <mc:Choice Requires="x14">
            <control shapeId="8361" r:id="rId172" name="Check Box 169">
              <controlPr defaultSize="0" autoFill="0" autoLine="0" autoPict="0">
                <anchor moveWithCells="1">
                  <from>
                    <xdr:col>3</xdr:col>
                    <xdr:colOff>38100</xdr:colOff>
                    <xdr:row>63</xdr:row>
                    <xdr:rowOff>85725</xdr:rowOff>
                  </from>
                  <to>
                    <xdr:col>4</xdr:col>
                    <xdr:colOff>28575</xdr:colOff>
                    <xdr:row>63</xdr:row>
                    <xdr:rowOff>304800</xdr:rowOff>
                  </to>
                </anchor>
              </controlPr>
            </control>
          </mc:Choice>
        </mc:AlternateContent>
        <mc:AlternateContent xmlns:mc="http://schemas.openxmlformats.org/markup-compatibility/2006">
          <mc:Choice Requires="x14">
            <control shapeId="8362" r:id="rId173" name="Check Box 170">
              <controlPr defaultSize="0" autoFill="0" autoLine="0" autoPict="0">
                <anchor moveWithCells="1">
                  <from>
                    <xdr:col>4</xdr:col>
                    <xdr:colOff>38100</xdr:colOff>
                    <xdr:row>63</xdr:row>
                    <xdr:rowOff>85725</xdr:rowOff>
                  </from>
                  <to>
                    <xdr:col>5</xdr:col>
                    <xdr:colOff>28575</xdr:colOff>
                    <xdr:row>63</xdr:row>
                    <xdr:rowOff>304800</xdr:rowOff>
                  </to>
                </anchor>
              </controlPr>
            </control>
          </mc:Choice>
        </mc:AlternateContent>
        <mc:AlternateContent xmlns:mc="http://schemas.openxmlformats.org/markup-compatibility/2006">
          <mc:Choice Requires="x14">
            <control shapeId="8363" r:id="rId174" name="Check Box 171">
              <controlPr defaultSize="0" autoFill="0" autoLine="0" autoPict="0">
                <anchor moveWithCells="1">
                  <from>
                    <xdr:col>5</xdr:col>
                    <xdr:colOff>38100</xdr:colOff>
                    <xdr:row>63</xdr:row>
                    <xdr:rowOff>85725</xdr:rowOff>
                  </from>
                  <to>
                    <xdr:col>6</xdr:col>
                    <xdr:colOff>28575</xdr:colOff>
                    <xdr:row>63</xdr:row>
                    <xdr:rowOff>304800</xdr:rowOff>
                  </to>
                </anchor>
              </controlPr>
            </control>
          </mc:Choice>
        </mc:AlternateContent>
        <mc:AlternateContent xmlns:mc="http://schemas.openxmlformats.org/markup-compatibility/2006">
          <mc:Choice Requires="x14">
            <control shapeId="8364" r:id="rId175" name="Check Box 172">
              <controlPr defaultSize="0" autoFill="0" autoLine="0" autoPict="0">
                <anchor moveWithCells="1">
                  <from>
                    <xdr:col>6</xdr:col>
                    <xdr:colOff>38100</xdr:colOff>
                    <xdr:row>63</xdr:row>
                    <xdr:rowOff>85725</xdr:rowOff>
                  </from>
                  <to>
                    <xdr:col>7</xdr:col>
                    <xdr:colOff>28575</xdr:colOff>
                    <xdr:row>63</xdr:row>
                    <xdr:rowOff>304800</xdr:rowOff>
                  </to>
                </anchor>
              </controlPr>
            </control>
          </mc:Choice>
        </mc:AlternateContent>
        <mc:AlternateContent xmlns:mc="http://schemas.openxmlformats.org/markup-compatibility/2006">
          <mc:Choice Requires="x14">
            <control shapeId="8365" r:id="rId176" name="Check Box 173">
              <controlPr defaultSize="0" autoFill="0" autoLine="0" autoPict="0">
                <anchor moveWithCells="1">
                  <from>
                    <xdr:col>3</xdr:col>
                    <xdr:colOff>38100</xdr:colOff>
                    <xdr:row>64</xdr:row>
                    <xdr:rowOff>85725</xdr:rowOff>
                  </from>
                  <to>
                    <xdr:col>4</xdr:col>
                    <xdr:colOff>28575</xdr:colOff>
                    <xdr:row>64</xdr:row>
                    <xdr:rowOff>304800</xdr:rowOff>
                  </to>
                </anchor>
              </controlPr>
            </control>
          </mc:Choice>
        </mc:AlternateContent>
        <mc:AlternateContent xmlns:mc="http://schemas.openxmlformats.org/markup-compatibility/2006">
          <mc:Choice Requires="x14">
            <control shapeId="8366" r:id="rId177" name="Check Box 174">
              <controlPr defaultSize="0" autoFill="0" autoLine="0" autoPict="0">
                <anchor moveWithCells="1">
                  <from>
                    <xdr:col>4</xdr:col>
                    <xdr:colOff>38100</xdr:colOff>
                    <xdr:row>64</xdr:row>
                    <xdr:rowOff>85725</xdr:rowOff>
                  </from>
                  <to>
                    <xdr:col>5</xdr:col>
                    <xdr:colOff>28575</xdr:colOff>
                    <xdr:row>64</xdr:row>
                    <xdr:rowOff>304800</xdr:rowOff>
                  </to>
                </anchor>
              </controlPr>
            </control>
          </mc:Choice>
        </mc:AlternateContent>
        <mc:AlternateContent xmlns:mc="http://schemas.openxmlformats.org/markup-compatibility/2006">
          <mc:Choice Requires="x14">
            <control shapeId="8367" r:id="rId178" name="Check Box 175">
              <controlPr defaultSize="0" autoFill="0" autoLine="0" autoPict="0">
                <anchor moveWithCells="1">
                  <from>
                    <xdr:col>5</xdr:col>
                    <xdr:colOff>38100</xdr:colOff>
                    <xdr:row>64</xdr:row>
                    <xdr:rowOff>85725</xdr:rowOff>
                  </from>
                  <to>
                    <xdr:col>6</xdr:col>
                    <xdr:colOff>28575</xdr:colOff>
                    <xdr:row>64</xdr:row>
                    <xdr:rowOff>304800</xdr:rowOff>
                  </to>
                </anchor>
              </controlPr>
            </control>
          </mc:Choice>
        </mc:AlternateContent>
        <mc:AlternateContent xmlns:mc="http://schemas.openxmlformats.org/markup-compatibility/2006">
          <mc:Choice Requires="x14">
            <control shapeId="8368" r:id="rId179" name="Check Box 176">
              <controlPr defaultSize="0" autoFill="0" autoLine="0" autoPict="0">
                <anchor moveWithCells="1">
                  <from>
                    <xdr:col>6</xdr:col>
                    <xdr:colOff>38100</xdr:colOff>
                    <xdr:row>64</xdr:row>
                    <xdr:rowOff>85725</xdr:rowOff>
                  </from>
                  <to>
                    <xdr:col>7</xdr:col>
                    <xdr:colOff>28575</xdr:colOff>
                    <xdr:row>64</xdr:row>
                    <xdr:rowOff>304800</xdr:rowOff>
                  </to>
                </anchor>
              </controlPr>
            </control>
          </mc:Choice>
        </mc:AlternateContent>
        <mc:AlternateContent xmlns:mc="http://schemas.openxmlformats.org/markup-compatibility/2006">
          <mc:Choice Requires="x14">
            <control shapeId="8369" r:id="rId180" name="Check Box 177">
              <controlPr defaultSize="0" autoFill="0" autoLine="0" autoPict="0">
                <anchor moveWithCells="1">
                  <from>
                    <xdr:col>3</xdr:col>
                    <xdr:colOff>38100</xdr:colOff>
                    <xdr:row>65</xdr:row>
                    <xdr:rowOff>85725</xdr:rowOff>
                  </from>
                  <to>
                    <xdr:col>4</xdr:col>
                    <xdr:colOff>28575</xdr:colOff>
                    <xdr:row>65</xdr:row>
                    <xdr:rowOff>304800</xdr:rowOff>
                  </to>
                </anchor>
              </controlPr>
            </control>
          </mc:Choice>
        </mc:AlternateContent>
        <mc:AlternateContent xmlns:mc="http://schemas.openxmlformats.org/markup-compatibility/2006">
          <mc:Choice Requires="x14">
            <control shapeId="8370" r:id="rId181" name="Check Box 178">
              <controlPr defaultSize="0" autoFill="0" autoLine="0" autoPict="0">
                <anchor moveWithCells="1">
                  <from>
                    <xdr:col>4</xdr:col>
                    <xdr:colOff>38100</xdr:colOff>
                    <xdr:row>65</xdr:row>
                    <xdr:rowOff>85725</xdr:rowOff>
                  </from>
                  <to>
                    <xdr:col>5</xdr:col>
                    <xdr:colOff>28575</xdr:colOff>
                    <xdr:row>65</xdr:row>
                    <xdr:rowOff>304800</xdr:rowOff>
                  </to>
                </anchor>
              </controlPr>
            </control>
          </mc:Choice>
        </mc:AlternateContent>
        <mc:AlternateContent xmlns:mc="http://schemas.openxmlformats.org/markup-compatibility/2006">
          <mc:Choice Requires="x14">
            <control shapeId="8371" r:id="rId182" name="Check Box 179">
              <controlPr defaultSize="0" autoFill="0" autoLine="0" autoPict="0">
                <anchor moveWithCells="1">
                  <from>
                    <xdr:col>5</xdr:col>
                    <xdr:colOff>38100</xdr:colOff>
                    <xdr:row>65</xdr:row>
                    <xdr:rowOff>85725</xdr:rowOff>
                  </from>
                  <to>
                    <xdr:col>6</xdr:col>
                    <xdr:colOff>28575</xdr:colOff>
                    <xdr:row>65</xdr:row>
                    <xdr:rowOff>304800</xdr:rowOff>
                  </to>
                </anchor>
              </controlPr>
            </control>
          </mc:Choice>
        </mc:AlternateContent>
        <mc:AlternateContent xmlns:mc="http://schemas.openxmlformats.org/markup-compatibility/2006">
          <mc:Choice Requires="x14">
            <control shapeId="8372" r:id="rId183" name="Check Box 180">
              <controlPr defaultSize="0" autoFill="0" autoLine="0" autoPict="0">
                <anchor moveWithCells="1">
                  <from>
                    <xdr:col>6</xdr:col>
                    <xdr:colOff>38100</xdr:colOff>
                    <xdr:row>65</xdr:row>
                    <xdr:rowOff>85725</xdr:rowOff>
                  </from>
                  <to>
                    <xdr:col>7</xdr:col>
                    <xdr:colOff>28575</xdr:colOff>
                    <xdr:row>65</xdr:row>
                    <xdr:rowOff>304800</xdr:rowOff>
                  </to>
                </anchor>
              </controlPr>
            </control>
          </mc:Choice>
        </mc:AlternateContent>
        <mc:AlternateContent xmlns:mc="http://schemas.openxmlformats.org/markup-compatibility/2006">
          <mc:Choice Requires="x14">
            <control shapeId="8373" r:id="rId184" name="Check Box 181">
              <controlPr defaultSize="0" autoFill="0" autoLine="0" autoPict="0">
                <anchor moveWithCells="1">
                  <from>
                    <xdr:col>3</xdr:col>
                    <xdr:colOff>38100</xdr:colOff>
                    <xdr:row>66</xdr:row>
                    <xdr:rowOff>85725</xdr:rowOff>
                  </from>
                  <to>
                    <xdr:col>4</xdr:col>
                    <xdr:colOff>28575</xdr:colOff>
                    <xdr:row>66</xdr:row>
                    <xdr:rowOff>304800</xdr:rowOff>
                  </to>
                </anchor>
              </controlPr>
            </control>
          </mc:Choice>
        </mc:AlternateContent>
        <mc:AlternateContent xmlns:mc="http://schemas.openxmlformats.org/markup-compatibility/2006">
          <mc:Choice Requires="x14">
            <control shapeId="8374" r:id="rId185" name="Check Box 182">
              <controlPr defaultSize="0" autoFill="0" autoLine="0" autoPict="0">
                <anchor moveWithCells="1">
                  <from>
                    <xdr:col>4</xdr:col>
                    <xdr:colOff>38100</xdr:colOff>
                    <xdr:row>66</xdr:row>
                    <xdr:rowOff>85725</xdr:rowOff>
                  </from>
                  <to>
                    <xdr:col>5</xdr:col>
                    <xdr:colOff>28575</xdr:colOff>
                    <xdr:row>66</xdr:row>
                    <xdr:rowOff>304800</xdr:rowOff>
                  </to>
                </anchor>
              </controlPr>
            </control>
          </mc:Choice>
        </mc:AlternateContent>
        <mc:AlternateContent xmlns:mc="http://schemas.openxmlformats.org/markup-compatibility/2006">
          <mc:Choice Requires="x14">
            <control shapeId="8375" r:id="rId186" name="Check Box 183">
              <controlPr defaultSize="0" autoFill="0" autoLine="0" autoPict="0">
                <anchor moveWithCells="1">
                  <from>
                    <xdr:col>5</xdr:col>
                    <xdr:colOff>38100</xdr:colOff>
                    <xdr:row>66</xdr:row>
                    <xdr:rowOff>85725</xdr:rowOff>
                  </from>
                  <to>
                    <xdr:col>6</xdr:col>
                    <xdr:colOff>28575</xdr:colOff>
                    <xdr:row>66</xdr:row>
                    <xdr:rowOff>304800</xdr:rowOff>
                  </to>
                </anchor>
              </controlPr>
            </control>
          </mc:Choice>
        </mc:AlternateContent>
        <mc:AlternateContent xmlns:mc="http://schemas.openxmlformats.org/markup-compatibility/2006">
          <mc:Choice Requires="x14">
            <control shapeId="8376" r:id="rId187" name="Check Box 184">
              <controlPr defaultSize="0" autoFill="0" autoLine="0" autoPict="0">
                <anchor moveWithCells="1">
                  <from>
                    <xdr:col>6</xdr:col>
                    <xdr:colOff>38100</xdr:colOff>
                    <xdr:row>66</xdr:row>
                    <xdr:rowOff>85725</xdr:rowOff>
                  </from>
                  <to>
                    <xdr:col>7</xdr:col>
                    <xdr:colOff>28575</xdr:colOff>
                    <xdr:row>66</xdr:row>
                    <xdr:rowOff>304800</xdr:rowOff>
                  </to>
                </anchor>
              </controlPr>
            </control>
          </mc:Choice>
        </mc:AlternateContent>
        <mc:AlternateContent xmlns:mc="http://schemas.openxmlformats.org/markup-compatibility/2006">
          <mc:Choice Requires="x14">
            <control shapeId="8377" r:id="rId188" name="Check Box 185">
              <controlPr defaultSize="0" autoFill="0" autoLine="0" autoPict="0">
                <anchor moveWithCells="1">
                  <from>
                    <xdr:col>3</xdr:col>
                    <xdr:colOff>38100</xdr:colOff>
                    <xdr:row>67</xdr:row>
                    <xdr:rowOff>85725</xdr:rowOff>
                  </from>
                  <to>
                    <xdr:col>4</xdr:col>
                    <xdr:colOff>28575</xdr:colOff>
                    <xdr:row>67</xdr:row>
                    <xdr:rowOff>304800</xdr:rowOff>
                  </to>
                </anchor>
              </controlPr>
            </control>
          </mc:Choice>
        </mc:AlternateContent>
        <mc:AlternateContent xmlns:mc="http://schemas.openxmlformats.org/markup-compatibility/2006">
          <mc:Choice Requires="x14">
            <control shapeId="8378" r:id="rId189" name="Check Box 186">
              <controlPr defaultSize="0" autoFill="0" autoLine="0" autoPict="0">
                <anchor moveWithCells="1">
                  <from>
                    <xdr:col>4</xdr:col>
                    <xdr:colOff>38100</xdr:colOff>
                    <xdr:row>67</xdr:row>
                    <xdr:rowOff>85725</xdr:rowOff>
                  </from>
                  <to>
                    <xdr:col>5</xdr:col>
                    <xdr:colOff>28575</xdr:colOff>
                    <xdr:row>67</xdr:row>
                    <xdr:rowOff>304800</xdr:rowOff>
                  </to>
                </anchor>
              </controlPr>
            </control>
          </mc:Choice>
        </mc:AlternateContent>
        <mc:AlternateContent xmlns:mc="http://schemas.openxmlformats.org/markup-compatibility/2006">
          <mc:Choice Requires="x14">
            <control shapeId="8379" r:id="rId190" name="Check Box 187">
              <controlPr defaultSize="0" autoFill="0" autoLine="0" autoPict="0">
                <anchor moveWithCells="1">
                  <from>
                    <xdr:col>5</xdr:col>
                    <xdr:colOff>38100</xdr:colOff>
                    <xdr:row>67</xdr:row>
                    <xdr:rowOff>85725</xdr:rowOff>
                  </from>
                  <to>
                    <xdr:col>6</xdr:col>
                    <xdr:colOff>28575</xdr:colOff>
                    <xdr:row>67</xdr:row>
                    <xdr:rowOff>304800</xdr:rowOff>
                  </to>
                </anchor>
              </controlPr>
            </control>
          </mc:Choice>
        </mc:AlternateContent>
        <mc:AlternateContent xmlns:mc="http://schemas.openxmlformats.org/markup-compatibility/2006">
          <mc:Choice Requires="x14">
            <control shapeId="8380" r:id="rId191" name="Check Box 188">
              <controlPr defaultSize="0" autoFill="0" autoLine="0" autoPict="0">
                <anchor moveWithCells="1">
                  <from>
                    <xdr:col>6</xdr:col>
                    <xdr:colOff>38100</xdr:colOff>
                    <xdr:row>67</xdr:row>
                    <xdr:rowOff>85725</xdr:rowOff>
                  </from>
                  <to>
                    <xdr:col>7</xdr:col>
                    <xdr:colOff>28575</xdr:colOff>
                    <xdr:row>67</xdr:row>
                    <xdr:rowOff>304800</xdr:rowOff>
                  </to>
                </anchor>
              </controlPr>
            </control>
          </mc:Choice>
        </mc:AlternateContent>
        <mc:AlternateContent xmlns:mc="http://schemas.openxmlformats.org/markup-compatibility/2006">
          <mc:Choice Requires="x14">
            <control shapeId="8381" r:id="rId192" name="Check Box 189">
              <controlPr defaultSize="0" autoFill="0" autoLine="0" autoPict="0">
                <anchor moveWithCells="1">
                  <from>
                    <xdr:col>3</xdr:col>
                    <xdr:colOff>38100</xdr:colOff>
                    <xdr:row>68</xdr:row>
                    <xdr:rowOff>85725</xdr:rowOff>
                  </from>
                  <to>
                    <xdr:col>4</xdr:col>
                    <xdr:colOff>28575</xdr:colOff>
                    <xdr:row>68</xdr:row>
                    <xdr:rowOff>304800</xdr:rowOff>
                  </to>
                </anchor>
              </controlPr>
            </control>
          </mc:Choice>
        </mc:AlternateContent>
        <mc:AlternateContent xmlns:mc="http://schemas.openxmlformats.org/markup-compatibility/2006">
          <mc:Choice Requires="x14">
            <control shapeId="8382" r:id="rId193" name="Check Box 190">
              <controlPr defaultSize="0" autoFill="0" autoLine="0" autoPict="0">
                <anchor moveWithCells="1">
                  <from>
                    <xdr:col>4</xdr:col>
                    <xdr:colOff>38100</xdr:colOff>
                    <xdr:row>68</xdr:row>
                    <xdr:rowOff>85725</xdr:rowOff>
                  </from>
                  <to>
                    <xdr:col>5</xdr:col>
                    <xdr:colOff>28575</xdr:colOff>
                    <xdr:row>68</xdr:row>
                    <xdr:rowOff>304800</xdr:rowOff>
                  </to>
                </anchor>
              </controlPr>
            </control>
          </mc:Choice>
        </mc:AlternateContent>
        <mc:AlternateContent xmlns:mc="http://schemas.openxmlformats.org/markup-compatibility/2006">
          <mc:Choice Requires="x14">
            <control shapeId="8383" r:id="rId194" name="Check Box 191">
              <controlPr defaultSize="0" autoFill="0" autoLine="0" autoPict="0">
                <anchor moveWithCells="1">
                  <from>
                    <xdr:col>5</xdr:col>
                    <xdr:colOff>38100</xdr:colOff>
                    <xdr:row>68</xdr:row>
                    <xdr:rowOff>85725</xdr:rowOff>
                  </from>
                  <to>
                    <xdr:col>6</xdr:col>
                    <xdr:colOff>28575</xdr:colOff>
                    <xdr:row>68</xdr:row>
                    <xdr:rowOff>304800</xdr:rowOff>
                  </to>
                </anchor>
              </controlPr>
            </control>
          </mc:Choice>
        </mc:AlternateContent>
        <mc:AlternateContent xmlns:mc="http://schemas.openxmlformats.org/markup-compatibility/2006">
          <mc:Choice Requires="x14">
            <control shapeId="8384" r:id="rId195" name="Check Box 192">
              <controlPr defaultSize="0" autoFill="0" autoLine="0" autoPict="0">
                <anchor moveWithCells="1">
                  <from>
                    <xdr:col>6</xdr:col>
                    <xdr:colOff>38100</xdr:colOff>
                    <xdr:row>68</xdr:row>
                    <xdr:rowOff>85725</xdr:rowOff>
                  </from>
                  <to>
                    <xdr:col>7</xdr:col>
                    <xdr:colOff>28575</xdr:colOff>
                    <xdr:row>68</xdr:row>
                    <xdr:rowOff>304800</xdr:rowOff>
                  </to>
                </anchor>
              </controlPr>
            </control>
          </mc:Choice>
        </mc:AlternateContent>
        <mc:AlternateContent xmlns:mc="http://schemas.openxmlformats.org/markup-compatibility/2006">
          <mc:Choice Requires="x14">
            <control shapeId="8385" r:id="rId196" name="Check Box 193">
              <controlPr defaultSize="0" autoFill="0" autoLine="0" autoPict="0">
                <anchor moveWithCells="1">
                  <from>
                    <xdr:col>3</xdr:col>
                    <xdr:colOff>38100</xdr:colOff>
                    <xdr:row>69</xdr:row>
                    <xdr:rowOff>85725</xdr:rowOff>
                  </from>
                  <to>
                    <xdr:col>4</xdr:col>
                    <xdr:colOff>28575</xdr:colOff>
                    <xdr:row>69</xdr:row>
                    <xdr:rowOff>304800</xdr:rowOff>
                  </to>
                </anchor>
              </controlPr>
            </control>
          </mc:Choice>
        </mc:AlternateContent>
        <mc:AlternateContent xmlns:mc="http://schemas.openxmlformats.org/markup-compatibility/2006">
          <mc:Choice Requires="x14">
            <control shapeId="8386" r:id="rId197" name="Check Box 194">
              <controlPr defaultSize="0" autoFill="0" autoLine="0" autoPict="0">
                <anchor moveWithCells="1">
                  <from>
                    <xdr:col>4</xdr:col>
                    <xdr:colOff>38100</xdr:colOff>
                    <xdr:row>69</xdr:row>
                    <xdr:rowOff>85725</xdr:rowOff>
                  </from>
                  <to>
                    <xdr:col>5</xdr:col>
                    <xdr:colOff>28575</xdr:colOff>
                    <xdr:row>69</xdr:row>
                    <xdr:rowOff>304800</xdr:rowOff>
                  </to>
                </anchor>
              </controlPr>
            </control>
          </mc:Choice>
        </mc:AlternateContent>
        <mc:AlternateContent xmlns:mc="http://schemas.openxmlformats.org/markup-compatibility/2006">
          <mc:Choice Requires="x14">
            <control shapeId="8387" r:id="rId198" name="Check Box 195">
              <controlPr defaultSize="0" autoFill="0" autoLine="0" autoPict="0">
                <anchor moveWithCells="1">
                  <from>
                    <xdr:col>5</xdr:col>
                    <xdr:colOff>38100</xdr:colOff>
                    <xdr:row>69</xdr:row>
                    <xdr:rowOff>85725</xdr:rowOff>
                  </from>
                  <to>
                    <xdr:col>6</xdr:col>
                    <xdr:colOff>28575</xdr:colOff>
                    <xdr:row>69</xdr:row>
                    <xdr:rowOff>304800</xdr:rowOff>
                  </to>
                </anchor>
              </controlPr>
            </control>
          </mc:Choice>
        </mc:AlternateContent>
        <mc:AlternateContent xmlns:mc="http://schemas.openxmlformats.org/markup-compatibility/2006">
          <mc:Choice Requires="x14">
            <control shapeId="8388" r:id="rId199" name="Check Box 196">
              <controlPr defaultSize="0" autoFill="0" autoLine="0" autoPict="0">
                <anchor moveWithCells="1">
                  <from>
                    <xdr:col>6</xdr:col>
                    <xdr:colOff>38100</xdr:colOff>
                    <xdr:row>69</xdr:row>
                    <xdr:rowOff>85725</xdr:rowOff>
                  </from>
                  <to>
                    <xdr:col>7</xdr:col>
                    <xdr:colOff>28575</xdr:colOff>
                    <xdr:row>69</xdr:row>
                    <xdr:rowOff>304800</xdr:rowOff>
                  </to>
                </anchor>
              </controlPr>
            </control>
          </mc:Choice>
        </mc:AlternateContent>
        <mc:AlternateContent xmlns:mc="http://schemas.openxmlformats.org/markup-compatibility/2006">
          <mc:Choice Requires="x14">
            <control shapeId="8389" r:id="rId200" name="Check Box 197">
              <controlPr defaultSize="0" autoFill="0" autoLine="0" autoPict="0">
                <anchor moveWithCells="1">
                  <from>
                    <xdr:col>3</xdr:col>
                    <xdr:colOff>38100</xdr:colOff>
                    <xdr:row>70</xdr:row>
                    <xdr:rowOff>85725</xdr:rowOff>
                  </from>
                  <to>
                    <xdr:col>4</xdr:col>
                    <xdr:colOff>28575</xdr:colOff>
                    <xdr:row>70</xdr:row>
                    <xdr:rowOff>304800</xdr:rowOff>
                  </to>
                </anchor>
              </controlPr>
            </control>
          </mc:Choice>
        </mc:AlternateContent>
        <mc:AlternateContent xmlns:mc="http://schemas.openxmlformats.org/markup-compatibility/2006">
          <mc:Choice Requires="x14">
            <control shapeId="8390" r:id="rId201" name="Check Box 198">
              <controlPr defaultSize="0" autoFill="0" autoLine="0" autoPict="0">
                <anchor moveWithCells="1">
                  <from>
                    <xdr:col>4</xdr:col>
                    <xdr:colOff>38100</xdr:colOff>
                    <xdr:row>70</xdr:row>
                    <xdr:rowOff>85725</xdr:rowOff>
                  </from>
                  <to>
                    <xdr:col>5</xdr:col>
                    <xdr:colOff>28575</xdr:colOff>
                    <xdr:row>70</xdr:row>
                    <xdr:rowOff>304800</xdr:rowOff>
                  </to>
                </anchor>
              </controlPr>
            </control>
          </mc:Choice>
        </mc:AlternateContent>
        <mc:AlternateContent xmlns:mc="http://schemas.openxmlformats.org/markup-compatibility/2006">
          <mc:Choice Requires="x14">
            <control shapeId="8391" r:id="rId202" name="Check Box 199">
              <controlPr defaultSize="0" autoFill="0" autoLine="0" autoPict="0">
                <anchor moveWithCells="1">
                  <from>
                    <xdr:col>5</xdr:col>
                    <xdr:colOff>38100</xdr:colOff>
                    <xdr:row>70</xdr:row>
                    <xdr:rowOff>85725</xdr:rowOff>
                  </from>
                  <to>
                    <xdr:col>6</xdr:col>
                    <xdr:colOff>28575</xdr:colOff>
                    <xdr:row>70</xdr:row>
                    <xdr:rowOff>304800</xdr:rowOff>
                  </to>
                </anchor>
              </controlPr>
            </control>
          </mc:Choice>
        </mc:AlternateContent>
        <mc:AlternateContent xmlns:mc="http://schemas.openxmlformats.org/markup-compatibility/2006">
          <mc:Choice Requires="x14">
            <control shapeId="8392" r:id="rId203" name="Check Box 200">
              <controlPr defaultSize="0" autoFill="0" autoLine="0" autoPict="0">
                <anchor moveWithCells="1">
                  <from>
                    <xdr:col>6</xdr:col>
                    <xdr:colOff>38100</xdr:colOff>
                    <xdr:row>70</xdr:row>
                    <xdr:rowOff>85725</xdr:rowOff>
                  </from>
                  <to>
                    <xdr:col>7</xdr:col>
                    <xdr:colOff>28575</xdr:colOff>
                    <xdr:row>70</xdr:row>
                    <xdr:rowOff>304800</xdr:rowOff>
                  </to>
                </anchor>
              </controlPr>
            </control>
          </mc:Choice>
        </mc:AlternateContent>
        <mc:AlternateContent xmlns:mc="http://schemas.openxmlformats.org/markup-compatibility/2006">
          <mc:Choice Requires="x14">
            <control shapeId="8393" r:id="rId204" name="Check Box 201">
              <controlPr defaultSize="0" autoFill="0" autoLine="0" autoPict="0">
                <anchor moveWithCells="1">
                  <from>
                    <xdr:col>3</xdr:col>
                    <xdr:colOff>38100</xdr:colOff>
                    <xdr:row>71</xdr:row>
                    <xdr:rowOff>85725</xdr:rowOff>
                  </from>
                  <to>
                    <xdr:col>4</xdr:col>
                    <xdr:colOff>28575</xdr:colOff>
                    <xdr:row>71</xdr:row>
                    <xdr:rowOff>304800</xdr:rowOff>
                  </to>
                </anchor>
              </controlPr>
            </control>
          </mc:Choice>
        </mc:AlternateContent>
        <mc:AlternateContent xmlns:mc="http://schemas.openxmlformats.org/markup-compatibility/2006">
          <mc:Choice Requires="x14">
            <control shapeId="8394" r:id="rId205" name="Check Box 202">
              <controlPr defaultSize="0" autoFill="0" autoLine="0" autoPict="0">
                <anchor moveWithCells="1">
                  <from>
                    <xdr:col>4</xdr:col>
                    <xdr:colOff>38100</xdr:colOff>
                    <xdr:row>71</xdr:row>
                    <xdr:rowOff>85725</xdr:rowOff>
                  </from>
                  <to>
                    <xdr:col>5</xdr:col>
                    <xdr:colOff>28575</xdr:colOff>
                    <xdr:row>71</xdr:row>
                    <xdr:rowOff>304800</xdr:rowOff>
                  </to>
                </anchor>
              </controlPr>
            </control>
          </mc:Choice>
        </mc:AlternateContent>
        <mc:AlternateContent xmlns:mc="http://schemas.openxmlformats.org/markup-compatibility/2006">
          <mc:Choice Requires="x14">
            <control shapeId="8395" r:id="rId206" name="Check Box 203">
              <controlPr defaultSize="0" autoFill="0" autoLine="0" autoPict="0">
                <anchor moveWithCells="1">
                  <from>
                    <xdr:col>5</xdr:col>
                    <xdr:colOff>38100</xdr:colOff>
                    <xdr:row>71</xdr:row>
                    <xdr:rowOff>85725</xdr:rowOff>
                  </from>
                  <to>
                    <xdr:col>6</xdr:col>
                    <xdr:colOff>28575</xdr:colOff>
                    <xdr:row>71</xdr:row>
                    <xdr:rowOff>304800</xdr:rowOff>
                  </to>
                </anchor>
              </controlPr>
            </control>
          </mc:Choice>
        </mc:AlternateContent>
        <mc:AlternateContent xmlns:mc="http://schemas.openxmlformats.org/markup-compatibility/2006">
          <mc:Choice Requires="x14">
            <control shapeId="8396" r:id="rId207" name="Check Box 204">
              <controlPr defaultSize="0" autoFill="0" autoLine="0" autoPict="0">
                <anchor moveWithCells="1">
                  <from>
                    <xdr:col>6</xdr:col>
                    <xdr:colOff>38100</xdr:colOff>
                    <xdr:row>71</xdr:row>
                    <xdr:rowOff>85725</xdr:rowOff>
                  </from>
                  <to>
                    <xdr:col>7</xdr:col>
                    <xdr:colOff>28575</xdr:colOff>
                    <xdr:row>71</xdr:row>
                    <xdr:rowOff>304800</xdr:rowOff>
                  </to>
                </anchor>
              </controlPr>
            </control>
          </mc:Choice>
        </mc:AlternateContent>
        <mc:AlternateContent xmlns:mc="http://schemas.openxmlformats.org/markup-compatibility/2006">
          <mc:Choice Requires="x14">
            <control shapeId="8397" r:id="rId208" name="Check Box 205">
              <controlPr defaultSize="0" autoFill="0" autoLine="0" autoPict="0">
                <anchor moveWithCells="1">
                  <from>
                    <xdr:col>3</xdr:col>
                    <xdr:colOff>38100</xdr:colOff>
                    <xdr:row>72</xdr:row>
                    <xdr:rowOff>85725</xdr:rowOff>
                  </from>
                  <to>
                    <xdr:col>4</xdr:col>
                    <xdr:colOff>28575</xdr:colOff>
                    <xdr:row>72</xdr:row>
                    <xdr:rowOff>304800</xdr:rowOff>
                  </to>
                </anchor>
              </controlPr>
            </control>
          </mc:Choice>
        </mc:AlternateContent>
        <mc:AlternateContent xmlns:mc="http://schemas.openxmlformats.org/markup-compatibility/2006">
          <mc:Choice Requires="x14">
            <control shapeId="8398" r:id="rId209" name="Check Box 206">
              <controlPr defaultSize="0" autoFill="0" autoLine="0" autoPict="0">
                <anchor moveWithCells="1">
                  <from>
                    <xdr:col>4</xdr:col>
                    <xdr:colOff>38100</xdr:colOff>
                    <xdr:row>72</xdr:row>
                    <xdr:rowOff>85725</xdr:rowOff>
                  </from>
                  <to>
                    <xdr:col>5</xdr:col>
                    <xdr:colOff>28575</xdr:colOff>
                    <xdr:row>72</xdr:row>
                    <xdr:rowOff>304800</xdr:rowOff>
                  </to>
                </anchor>
              </controlPr>
            </control>
          </mc:Choice>
        </mc:AlternateContent>
        <mc:AlternateContent xmlns:mc="http://schemas.openxmlformats.org/markup-compatibility/2006">
          <mc:Choice Requires="x14">
            <control shapeId="8399" r:id="rId210" name="Check Box 207">
              <controlPr defaultSize="0" autoFill="0" autoLine="0" autoPict="0">
                <anchor moveWithCells="1">
                  <from>
                    <xdr:col>5</xdr:col>
                    <xdr:colOff>38100</xdr:colOff>
                    <xdr:row>72</xdr:row>
                    <xdr:rowOff>85725</xdr:rowOff>
                  </from>
                  <to>
                    <xdr:col>6</xdr:col>
                    <xdr:colOff>28575</xdr:colOff>
                    <xdr:row>72</xdr:row>
                    <xdr:rowOff>304800</xdr:rowOff>
                  </to>
                </anchor>
              </controlPr>
            </control>
          </mc:Choice>
        </mc:AlternateContent>
        <mc:AlternateContent xmlns:mc="http://schemas.openxmlformats.org/markup-compatibility/2006">
          <mc:Choice Requires="x14">
            <control shapeId="8400" r:id="rId211" name="Check Box 208">
              <controlPr defaultSize="0" autoFill="0" autoLine="0" autoPict="0">
                <anchor moveWithCells="1">
                  <from>
                    <xdr:col>6</xdr:col>
                    <xdr:colOff>38100</xdr:colOff>
                    <xdr:row>72</xdr:row>
                    <xdr:rowOff>85725</xdr:rowOff>
                  </from>
                  <to>
                    <xdr:col>7</xdr:col>
                    <xdr:colOff>28575</xdr:colOff>
                    <xdr:row>72</xdr:row>
                    <xdr:rowOff>304800</xdr:rowOff>
                  </to>
                </anchor>
              </controlPr>
            </control>
          </mc:Choice>
        </mc:AlternateContent>
        <mc:AlternateContent xmlns:mc="http://schemas.openxmlformats.org/markup-compatibility/2006">
          <mc:Choice Requires="x14">
            <control shapeId="8401" r:id="rId212" name="Check Box 209">
              <controlPr defaultSize="0" autoFill="0" autoLine="0" autoPict="0">
                <anchor moveWithCells="1">
                  <from>
                    <xdr:col>3</xdr:col>
                    <xdr:colOff>38100</xdr:colOff>
                    <xdr:row>73</xdr:row>
                    <xdr:rowOff>85725</xdr:rowOff>
                  </from>
                  <to>
                    <xdr:col>4</xdr:col>
                    <xdr:colOff>28575</xdr:colOff>
                    <xdr:row>73</xdr:row>
                    <xdr:rowOff>304800</xdr:rowOff>
                  </to>
                </anchor>
              </controlPr>
            </control>
          </mc:Choice>
        </mc:AlternateContent>
        <mc:AlternateContent xmlns:mc="http://schemas.openxmlformats.org/markup-compatibility/2006">
          <mc:Choice Requires="x14">
            <control shapeId="8402" r:id="rId213" name="Check Box 210">
              <controlPr defaultSize="0" autoFill="0" autoLine="0" autoPict="0">
                <anchor moveWithCells="1">
                  <from>
                    <xdr:col>4</xdr:col>
                    <xdr:colOff>38100</xdr:colOff>
                    <xdr:row>73</xdr:row>
                    <xdr:rowOff>85725</xdr:rowOff>
                  </from>
                  <to>
                    <xdr:col>5</xdr:col>
                    <xdr:colOff>28575</xdr:colOff>
                    <xdr:row>73</xdr:row>
                    <xdr:rowOff>304800</xdr:rowOff>
                  </to>
                </anchor>
              </controlPr>
            </control>
          </mc:Choice>
        </mc:AlternateContent>
        <mc:AlternateContent xmlns:mc="http://schemas.openxmlformats.org/markup-compatibility/2006">
          <mc:Choice Requires="x14">
            <control shapeId="8403" r:id="rId214" name="Check Box 211">
              <controlPr defaultSize="0" autoFill="0" autoLine="0" autoPict="0">
                <anchor moveWithCells="1">
                  <from>
                    <xdr:col>5</xdr:col>
                    <xdr:colOff>38100</xdr:colOff>
                    <xdr:row>73</xdr:row>
                    <xdr:rowOff>85725</xdr:rowOff>
                  </from>
                  <to>
                    <xdr:col>6</xdr:col>
                    <xdr:colOff>28575</xdr:colOff>
                    <xdr:row>73</xdr:row>
                    <xdr:rowOff>304800</xdr:rowOff>
                  </to>
                </anchor>
              </controlPr>
            </control>
          </mc:Choice>
        </mc:AlternateContent>
        <mc:AlternateContent xmlns:mc="http://schemas.openxmlformats.org/markup-compatibility/2006">
          <mc:Choice Requires="x14">
            <control shapeId="8404" r:id="rId215" name="Check Box 212">
              <controlPr defaultSize="0" autoFill="0" autoLine="0" autoPict="0">
                <anchor moveWithCells="1">
                  <from>
                    <xdr:col>6</xdr:col>
                    <xdr:colOff>38100</xdr:colOff>
                    <xdr:row>73</xdr:row>
                    <xdr:rowOff>85725</xdr:rowOff>
                  </from>
                  <to>
                    <xdr:col>7</xdr:col>
                    <xdr:colOff>28575</xdr:colOff>
                    <xdr:row>73</xdr:row>
                    <xdr:rowOff>304800</xdr:rowOff>
                  </to>
                </anchor>
              </controlPr>
            </control>
          </mc:Choice>
        </mc:AlternateContent>
        <mc:AlternateContent xmlns:mc="http://schemas.openxmlformats.org/markup-compatibility/2006">
          <mc:Choice Requires="x14">
            <control shapeId="8405" r:id="rId216" name="Check Box 213">
              <controlPr defaultSize="0" autoFill="0" autoLine="0" autoPict="0">
                <anchor moveWithCells="1">
                  <from>
                    <xdr:col>3</xdr:col>
                    <xdr:colOff>38100</xdr:colOff>
                    <xdr:row>74</xdr:row>
                    <xdr:rowOff>85725</xdr:rowOff>
                  </from>
                  <to>
                    <xdr:col>4</xdr:col>
                    <xdr:colOff>28575</xdr:colOff>
                    <xdr:row>74</xdr:row>
                    <xdr:rowOff>304800</xdr:rowOff>
                  </to>
                </anchor>
              </controlPr>
            </control>
          </mc:Choice>
        </mc:AlternateContent>
        <mc:AlternateContent xmlns:mc="http://schemas.openxmlformats.org/markup-compatibility/2006">
          <mc:Choice Requires="x14">
            <control shapeId="8406" r:id="rId217" name="Check Box 214">
              <controlPr defaultSize="0" autoFill="0" autoLine="0" autoPict="0">
                <anchor moveWithCells="1">
                  <from>
                    <xdr:col>4</xdr:col>
                    <xdr:colOff>38100</xdr:colOff>
                    <xdr:row>74</xdr:row>
                    <xdr:rowOff>85725</xdr:rowOff>
                  </from>
                  <to>
                    <xdr:col>5</xdr:col>
                    <xdr:colOff>28575</xdr:colOff>
                    <xdr:row>74</xdr:row>
                    <xdr:rowOff>304800</xdr:rowOff>
                  </to>
                </anchor>
              </controlPr>
            </control>
          </mc:Choice>
        </mc:AlternateContent>
        <mc:AlternateContent xmlns:mc="http://schemas.openxmlformats.org/markup-compatibility/2006">
          <mc:Choice Requires="x14">
            <control shapeId="8407" r:id="rId218" name="Check Box 215">
              <controlPr defaultSize="0" autoFill="0" autoLine="0" autoPict="0">
                <anchor moveWithCells="1">
                  <from>
                    <xdr:col>5</xdr:col>
                    <xdr:colOff>38100</xdr:colOff>
                    <xdr:row>74</xdr:row>
                    <xdr:rowOff>85725</xdr:rowOff>
                  </from>
                  <to>
                    <xdr:col>6</xdr:col>
                    <xdr:colOff>28575</xdr:colOff>
                    <xdr:row>74</xdr:row>
                    <xdr:rowOff>304800</xdr:rowOff>
                  </to>
                </anchor>
              </controlPr>
            </control>
          </mc:Choice>
        </mc:AlternateContent>
        <mc:AlternateContent xmlns:mc="http://schemas.openxmlformats.org/markup-compatibility/2006">
          <mc:Choice Requires="x14">
            <control shapeId="8408" r:id="rId219" name="Check Box 216">
              <controlPr defaultSize="0" autoFill="0" autoLine="0" autoPict="0">
                <anchor moveWithCells="1">
                  <from>
                    <xdr:col>6</xdr:col>
                    <xdr:colOff>38100</xdr:colOff>
                    <xdr:row>74</xdr:row>
                    <xdr:rowOff>85725</xdr:rowOff>
                  </from>
                  <to>
                    <xdr:col>7</xdr:col>
                    <xdr:colOff>28575</xdr:colOff>
                    <xdr:row>74</xdr:row>
                    <xdr:rowOff>304800</xdr:rowOff>
                  </to>
                </anchor>
              </controlPr>
            </control>
          </mc:Choice>
        </mc:AlternateContent>
        <mc:AlternateContent xmlns:mc="http://schemas.openxmlformats.org/markup-compatibility/2006">
          <mc:Choice Requires="x14">
            <control shapeId="8409" r:id="rId220" name="Check Box 217">
              <controlPr defaultSize="0" autoFill="0" autoLine="0" autoPict="0">
                <anchor moveWithCells="1">
                  <from>
                    <xdr:col>3</xdr:col>
                    <xdr:colOff>38100</xdr:colOff>
                    <xdr:row>75</xdr:row>
                    <xdr:rowOff>85725</xdr:rowOff>
                  </from>
                  <to>
                    <xdr:col>4</xdr:col>
                    <xdr:colOff>28575</xdr:colOff>
                    <xdr:row>75</xdr:row>
                    <xdr:rowOff>304800</xdr:rowOff>
                  </to>
                </anchor>
              </controlPr>
            </control>
          </mc:Choice>
        </mc:AlternateContent>
        <mc:AlternateContent xmlns:mc="http://schemas.openxmlformats.org/markup-compatibility/2006">
          <mc:Choice Requires="x14">
            <control shapeId="8410" r:id="rId221" name="Check Box 218">
              <controlPr defaultSize="0" autoFill="0" autoLine="0" autoPict="0">
                <anchor moveWithCells="1">
                  <from>
                    <xdr:col>4</xdr:col>
                    <xdr:colOff>38100</xdr:colOff>
                    <xdr:row>75</xdr:row>
                    <xdr:rowOff>85725</xdr:rowOff>
                  </from>
                  <to>
                    <xdr:col>5</xdr:col>
                    <xdr:colOff>28575</xdr:colOff>
                    <xdr:row>75</xdr:row>
                    <xdr:rowOff>304800</xdr:rowOff>
                  </to>
                </anchor>
              </controlPr>
            </control>
          </mc:Choice>
        </mc:AlternateContent>
        <mc:AlternateContent xmlns:mc="http://schemas.openxmlformats.org/markup-compatibility/2006">
          <mc:Choice Requires="x14">
            <control shapeId="8411" r:id="rId222" name="Check Box 219">
              <controlPr defaultSize="0" autoFill="0" autoLine="0" autoPict="0">
                <anchor moveWithCells="1">
                  <from>
                    <xdr:col>5</xdr:col>
                    <xdr:colOff>38100</xdr:colOff>
                    <xdr:row>75</xdr:row>
                    <xdr:rowOff>85725</xdr:rowOff>
                  </from>
                  <to>
                    <xdr:col>6</xdr:col>
                    <xdr:colOff>28575</xdr:colOff>
                    <xdr:row>75</xdr:row>
                    <xdr:rowOff>304800</xdr:rowOff>
                  </to>
                </anchor>
              </controlPr>
            </control>
          </mc:Choice>
        </mc:AlternateContent>
        <mc:AlternateContent xmlns:mc="http://schemas.openxmlformats.org/markup-compatibility/2006">
          <mc:Choice Requires="x14">
            <control shapeId="8412" r:id="rId223" name="Check Box 220">
              <controlPr defaultSize="0" autoFill="0" autoLine="0" autoPict="0">
                <anchor moveWithCells="1">
                  <from>
                    <xdr:col>6</xdr:col>
                    <xdr:colOff>38100</xdr:colOff>
                    <xdr:row>75</xdr:row>
                    <xdr:rowOff>85725</xdr:rowOff>
                  </from>
                  <to>
                    <xdr:col>7</xdr:col>
                    <xdr:colOff>28575</xdr:colOff>
                    <xdr:row>75</xdr:row>
                    <xdr:rowOff>304800</xdr:rowOff>
                  </to>
                </anchor>
              </controlPr>
            </control>
          </mc:Choice>
        </mc:AlternateContent>
        <mc:AlternateContent xmlns:mc="http://schemas.openxmlformats.org/markup-compatibility/2006">
          <mc:Choice Requires="x14">
            <control shapeId="8413" r:id="rId224" name="Check Box 221">
              <controlPr defaultSize="0" autoFill="0" autoLine="0" autoPict="0">
                <anchor moveWithCells="1">
                  <from>
                    <xdr:col>3</xdr:col>
                    <xdr:colOff>38100</xdr:colOff>
                    <xdr:row>76</xdr:row>
                    <xdr:rowOff>85725</xdr:rowOff>
                  </from>
                  <to>
                    <xdr:col>4</xdr:col>
                    <xdr:colOff>28575</xdr:colOff>
                    <xdr:row>76</xdr:row>
                    <xdr:rowOff>304800</xdr:rowOff>
                  </to>
                </anchor>
              </controlPr>
            </control>
          </mc:Choice>
        </mc:AlternateContent>
        <mc:AlternateContent xmlns:mc="http://schemas.openxmlformats.org/markup-compatibility/2006">
          <mc:Choice Requires="x14">
            <control shapeId="8414" r:id="rId225" name="Check Box 222">
              <controlPr defaultSize="0" autoFill="0" autoLine="0" autoPict="0">
                <anchor moveWithCells="1">
                  <from>
                    <xdr:col>4</xdr:col>
                    <xdr:colOff>38100</xdr:colOff>
                    <xdr:row>76</xdr:row>
                    <xdr:rowOff>85725</xdr:rowOff>
                  </from>
                  <to>
                    <xdr:col>5</xdr:col>
                    <xdr:colOff>28575</xdr:colOff>
                    <xdr:row>76</xdr:row>
                    <xdr:rowOff>304800</xdr:rowOff>
                  </to>
                </anchor>
              </controlPr>
            </control>
          </mc:Choice>
        </mc:AlternateContent>
        <mc:AlternateContent xmlns:mc="http://schemas.openxmlformats.org/markup-compatibility/2006">
          <mc:Choice Requires="x14">
            <control shapeId="8415" r:id="rId226" name="Check Box 223">
              <controlPr defaultSize="0" autoFill="0" autoLine="0" autoPict="0">
                <anchor moveWithCells="1">
                  <from>
                    <xdr:col>5</xdr:col>
                    <xdr:colOff>38100</xdr:colOff>
                    <xdr:row>76</xdr:row>
                    <xdr:rowOff>85725</xdr:rowOff>
                  </from>
                  <to>
                    <xdr:col>6</xdr:col>
                    <xdr:colOff>28575</xdr:colOff>
                    <xdr:row>76</xdr:row>
                    <xdr:rowOff>304800</xdr:rowOff>
                  </to>
                </anchor>
              </controlPr>
            </control>
          </mc:Choice>
        </mc:AlternateContent>
        <mc:AlternateContent xmlns:mc="http://schemas.openxmlformats.org/markup-compatibility/2006">
          <mc:Choice Requires="x14">
            <control shapeId="8416" r:id="rId227" name="Check Box 224">
              <controlPr defaultSize="0" autoFill="0" autoLine="0" autoPict="0">
                <anchor moveWithCells="1">
                  <from>
                    <xdr:col>6</xdr:col>
                    <xdr:colOff>38100</xdr:colOff>
                    <xdr:row>76</xdr:row>
                    <xdr:rowOff>85725</xdr:rowOff>
                  </from>
                  <to>
                    <xdr:col>7</xdr:col>
                    <xdr:colOff>28575</xdr:colOff>
                    <xdr:row>76</xdr:row>
                    <xdr:rowOff>304800</xdr:rowOff>
                  </to>
                </anchor>
              </controlPr>
            </control>
          </mc:Choice>
        </mc:AlternateContent>
        <mc:AlternateContent xmlns:mc="http://schemas.openxmlformats.org/markup-compatibility/2006">
          <mc:Choice Requires="x14">
            <control shapeId="8417" r:id="rId228" name="Check Box 225">
              <controlPr defaultSize="0" autoFill="0" autoLine="0" autoPict="0">
                <anchor moveWithCells="1">
                  <from>
                    <xdr:col>3</xdr:col>
                    <xdr:colOff>38100</xdr:colOff>
                    <xdr:row>77</xdr:row>
                    <xdr:rowOff>85725</xdr:rowOff>
                  </from>
                  <to>
                    <xdr:col>4</xdr:col>
                    <xdr:colOff>28575</xdr:colOff>
                    <xdr:row>77</xdr:row>
                    <xdr:rowOff>304800</xdr:rowOff>
                  </to>
                </anchor>
              </controlPr>
            </control>
          </mc:Choice>
        </mc:AlternateContent>
        <mc:AlternateContent xmlns:mc="http://schemas.openxmlformats.org/markup-compatibility/2006">
          <mc:Choice Requires="x14">
            <control shapeId="8418" r:id="rId229" name="Check Box 226">
              <controlPr defaultSize="0" autoFill="0" autoLine="0" autoPict="0">
                <anchor moveWithCells="1">
                  <from>
                    <xdr:col>4</xdr:col>
                    <xdr:colOff>38100</xdr:colOff>
                    <xdr:row>77</xdr:row>
                    <xdr:rowOff>85725</xdr:rowOff>
                  </from>
                  <to>
                    <xdr:col>5</xdr:col>
                    <xdr:colOff>28575</xdr:colOff>
                    <xdr:row>77</xdr:row>
                    <xdr:rowOff>304800</xdr:rowOff>
                  </to>
                </anchor>
              </controlPr>
            </control>
          </mc:Choice>
        </mc:AlternateContent>
        <mc:AlternateContent xmlns:mc="http://schemas.openxmlformats.org/markup-compatibility/2006">
          <mc:Choice Requires="x14">
            <control shapeId="8419" r:id="rId230" name="Check Box 227">
              <controlPr defaultSize="0" autoFill="0" autoLine="0" autoPict="0">
                <anchor moveWithCells="1">
                  <from>
                    <xdr:col>5</xdr:col>
                    <xdr:colOff>38100</xdr:colOff>
                    <xdr:row>77</xdr:row>
                    <xdr:rowOff>85725</xdr:rowOff>
                  </from>
                  <to>
                    <xdr:col>6</xdr:col>
                    <xdr:colOff>28575</xdr:colOff>
                    <xdr:row>77</xdr:row>
                    <xdr:rowOff>304800</xdr:rowOff>
                  </to>
                </anchor>
              </controlPr>
            </control>
          </mc:Choice>
        </mc:AlternateContent>
        <mc:AlternateContent xmlns:mc="http://schemas.openxmlformats.org/markup-compatibility/2006">
          <mc:Choice Requires="x14">
            <control shapeId="8420" r:id="rId231" name="Check Box 228">
              <controlPr defaultSize="0" autoFill="0" autoLine="0" autoPict="0">
                <anchor moveWithCells="1">
                  <from>
                    <xdr:col>6</xdr:col>
                    <xdr:colOff>38100</xdr:colOff>
                    <xdr:row>77</xdr:row>
                    <xdr:rowOff>85725</xdr:rowOff>
                  </from>
                  <to>
                    <xdr:col>7</xdr:col>
                    <xdr:colOff>28575</xdr:colOff>
                    <xdr:row>77</xdr:row>
                    <xdr:rowOff>304800</xdr:rowOff>
                  </to>
                </anchor>
              </controlPr>
            </control>
          </mc:Choice>
        </mc:AlternateContent>
        <mc:AlternateContent xmlns:mc="http://schemas.openxmlformats.org/markup-compatibility/2006">
          <mc:Choice Requires="x14">
            <control shapeId="8421" r:id="rId232" name="Check Box 229">
              <controlPr defaultSize="0" autoFill="0" autoLine="0" autoPict="0">
                <anchor moveWithCells="1">
                  <from>
                    <xdr:col>3</xdr:col>
                    <xdr:colOff>38100</xdr:colOff>
                    <xdr:row>78</xdr:row>
                    <xdr:rowOff>85725</xdr:rowOff>
                  </from>
                  <to>
                    <xdr:col>4</xdr:col>
                    <xdr:colOff>28575</xdr:colOff>
                    <xdr:row>78</xdr:row>
                    <xdr:rowOff>304800</xdr:rowOff>
                  </to>
                </anchor>
              </controlPr>
            </control>
          </mc:Choice>
        </mc:AlternateContent>
        <mc:AlternateContent xmlns:mc="http://schemas.openxmlformats.org/markup-compatibility/2006">
          <mc:Choice Requires="x14">
            <control shapeId="8422" r:id="rId233" name="Check Box 230">
              <controlPr defaultSize="0" autoFill="0" autoLine="0" autoPict="0">
                <anchor moveWithCells="1">
                  <from>
                    <xdr:col>4</xdr:col>
                    <xdr:colOff>38100</xdr:colOff>
                    <xdr:row>78</xdr:row>
                    <xdr:rowOff>85725</xdr:rowOff>
                  </from>
                  <to>
                    <xdr:col>5</xdr:col>
                    <xdr:colOff>28575</xdr:colOff>
                    <xdr:row>78</xdr:row>
                    <xdr:rowOff>304800</xdr:rowOff>
                  </to>
                </anchor>
              </controlPr>
            </control>
          </mc:Choice>
        </mc:AlternateContent>
        <mc:AlternateContent xmlns:mc="http://schemas.openxmlformats.org/markup-compatibility/2006">
          <mc:Choice Requires="x14">
            <control shapeId="8423" r:id="rId234" name="Check Box 231">
              <controlPr defaultSize="0" autoFill="0" autoLine="0" autoPict="0">
                <anchor moveWithCells="1">
                  <from>
                    <xdr:col>5</xdr:col>
                    <xdr:colOff>38100</xdr:colOff>
                    <xdr:row>78</xdr:row>
                    <xdr:rowOff>85725</xdr:rowOff>
                  </from>
                  <to>
                    <xdr:col>6</xdr:col>
                    <xdr:colOff>28575</xdr:colOff>
                    <xdr:row>78</xdr:row>
                    <xdr:rowOff>304800</xdr:rowOff>
                  </to>
                </anchor>
              </controlPr>
            </control>
          </mc:Choice>
        </mc:AlternateContent>
        <mc:AlternateContent xmlns:mc="http://schemas.openxmlformats.org/markup-compatibility/2006">
          <mc:Choice Requires="x14">
            <control shapeId="8424" r:id="rId235" name="Check Box 232">
              <controlPr defaultSize="0" autoFill="0" autoLine="0" autoPict="0">
                <anchor moveWithCells="1">
                  <from>
                    <xdr:col>6</xdr:col>
                    <xdr:colOff>38100</xdr:colOff>
                    <xdr:row>78</xdr:row>
                    <xdr:rowOff>85725</xdr:rowOff>
                  </from>
                  <to>
                    <xdr:col>7</xdr:col>
                    <xdr:colOff>28575</xdr:colOff>
                    <xdr:row>78</xdr:row>
                    <xdr:rowOff>304800</xdr:rowOff>
                  </to>
                </anchor>
              </controlPr>
            </control>
          </mc:Choice>
        </mc:AlternateContent>
        <mc:AlternateContent xmlns:mc="http://schemas.openxmlformats.org/markup-compatibility/2006">
          <mc:Choice Requires="x14">
            <control shapeId="8425" r:id="rId236" name="Check Box 233">
              <controlPr defaultSize="0" autoFill="0" autoLine="0" autoPict="0">
                <anchor moveWithCells="1">
                  <from>
                    <xdr:col>3</xdr:col>
                    <xdr:colOff>38100</xdr:colOff>
                    <xdr:row>79</xdr:row>
                    <xdr:rowOff>85725</xdr:rowOff>
                  </from>
                  <to>
                    <xdr:col>4</xdr:col>
                    <xdr:colOff>28575</xdr:colOff>
                    <xdr:row>79</xdr:row>
                    <xdr:rowOff>304800</xdr:rowOff>
                  </to>
                </anchor>
              </controlPr>
            </control>
          </mc:Choice>
        </mc:AlternateContent>
        <mc:AlternateContent xmlns:mc="http://schemas.openxmlformats.org/markup-compatibility/2006">
          <mc:Choice Requires="x14">
            <control shapeId="8426" r:id="rId237" name="Check Box 234">
              <controlPr defaultSize="0" autoFill="0" autoLine="0" autoPict="0">
                <anchor moveWithCells="1">
                  <from>
                    <xdr:col>4</xdr:col>
                    <xdr:colOff>38100</xdr:colOff>
                    <xdr:row>79</xdr:row>
                    <xdr:rowOff>85725</xdr:rowOff>
                  </from>
                  <to>
                    <xdr:col>5</xdr:col>
                    <xdr:colOff>28575</xdr:colOff>
                    <xdr:row>79</xdr:row>
                    <xdr:rowOff>304800</xdr:rowOff>
                  </to>
                </anchor>
              </controlPr>
            </control>
          </mc:Choice>
        </mc:AlternateContent>
        <mc:AlternateContent xmlns:mc="http://schemas.openxmlformats.org/markup-compatibility/2006">
          <mc:Choice Requires="x14">
            <control shapeId="8427" r:id="rId238" name="Check Box 235">
              <controlPr defaultSize="0" autoFill="0" autoLine="0" autoPict="0">
                <anchor moveWithCells="1">
                  <from>
                    <xdr:col>5</xdr:col>
                    <xdr:colOff>38100</xdr:colOff>
                    <xdr:row>79</xdr:row>
                    <xdr:rowOff>85725</xdr:rowOff>
                  </from>
                  <to>
                    <xdr:col>6</xdr:col>
                    <xdr:colOff>28575</xdr:colOff>
                    <xdr:row>79</xdr:row>
                    <xdr:rowOff>304800</xdr:rowOff>
                  </to>
                </anchor>
              </controlPr>
            </control>
          </mc:Choice>
        </mc:AlternateContent>
        <mc:AlternateContent xmlns:mc="http://schemas.openxmlformats.org/markup-compatibility/2006">
          <mc:Choice Requires="x14">
            <control shapeId="8428" r:id="rId239" name="Check Box 236">
              <controlPr defaultSize="0" autoFill="0" autoLine="0" autoPict="0">
                <anchor moveWithCells="1">
                  <from>
                    <xdr:col>6</xdr:col>
                    <xdr:colOff>38100</xdr:colOff>
                    <xdr:row>79</xdr:row>
                    <xdr:rowOff>85725</xdr:rowOff>
                  </from>
                  <to>
                    <xdr:col>7</xdr:col>
                    <xdr:colOff>28575</xdr:colOff>
                    <xdr:row>79</xdr:row>
                    <xdr:rowOff>304800</xdr:rowOff>
                  </to>
                </anchor>
              </controlPr>
            </control>
          </mc:Choice>
        </mc:AlternateContent>
        <mc:AlternateContent xmlns:mc="http://schemas.openxmlformats.org/markup-compatibility/2006">
          <mc:Choice Requires="x14">
            <control shapeId="8429" r:id="rId240" name="Check Box 237">
              <controlPr defaultSize="0" autoFill="0" autoLine="0" autoPict="0">
                <anchor moveWithCells="1">
                  <from>
                    <xdr:col>3</xdr:col>
                    <xdr:colOff>38100</xdr:colOff>
                    <xdr:row>80</xdr:row>
                    <xdr:rowOff>85725</xdr:rowOff>
                  </from>
                  <to>
                    <xdr:col>4</xdr:col>
                    <xdr:colOff>28575</xdr:colOff>
                    <xdr:row>80</xdr:row>
                    <xdr:rowOff>304800</xdr:rowOff>
                  </to>
                </anchor>
              </controlPr>
            </control>
          </mc:Choice>
        </mc:AlternateContent>
        <mc:AlternateContent xmlns:mc="http://schemas.openxmlformats.org/markup-compatibility/2006">
          <mc:Choice Requires="x14">
            <control shapeId="8430" r:id="rId241" name="Check Box 238">
              <controlPr defaultSize="0" autoFill="0" autoLine="0" autoPict="0">
                <anchor moveWithCells="1">
                  <from>
                    <xdr:col>4</xdr:col>
                    <xdr:colOff>38100</xdr:colOff>
                    <xdr:row>80</xdr:row>
                    <xdr:rowOff>85725</xdr:rowOff>
                  </from>
                  <to>
                    <xdr:col>5</xdr:col>
                    <xdr:colOff>28575</xdr:colOff>
                    <xdr:row>80</xdr:row>
                    <xdr:rowOff>304800</xdr:rowOff>
                  </to>
                </anchor>
              </controlPr>
            </control>
          </mc:Choice>
        </mc:AlternateContent>
        <mc:AlternateContent xmlns:mc="http://schemas.openxmlformats.org/markup-compatibility/2006">
          <mc:Choice Requires="x14">
            <control shapeId="8431" r:id="rId242" name="Check Box 239">
              <controlPr defaultSize="0" autoFill="0" autoLine="0" autoPict="0">
                <anchor moveWithCells="1">
                  <from>
                    <xdr:col>5</xdr:col>
                    <xdr:colOff>38100</xdr:colOff>
                    <xdr:row>80</xdr:row>
                    <xdr:rowOff>85725</xdr:rowOff>
                  </from>
                  <to>
                    <xdr:col>6</xdr:col>
                    <xdr:colOff>28575</xdr:colOff>
                    <xdr:row>80</xdr:row>
                    <xdr:rowOff>304800</xdr:rowOff>
                  </to>
                </anchor>
              </controlPr>
            </control>
          </mc:Choice>
        </mc:AlternateContent>
        <mc:AlternateContent xmlns:mc="http://schemas.openxmlformats.org/markup-compatibility/2006">
          <mc:Choice Requires="x14">
            <control shapeId="8432" r:id="rId243" name="Check Box 240">
              <controlPr defaultSize="0" autoFill="0" autoLine="0" autoPict="0">
                <anchor moveWithCells="1">
                  <from>
                    <xdr:col>6</xdr:col>
                    <xdr:colOff>38100</xdr:colOff>
                    <xdr:row>80</xdr:row>
                    <xdr:rowOff>85725</xdr:rowOff>
                  </from>
                  <to>
                    <xdr:col>7</xdr:col>
                    <xdr:colOff>28575</xdr:colOff>
                    <xdr:row>80</xdr:row>
                    <xdr:rowOff>304800</xdr:rowOff>
                  </to>
                </anchor>
              </controlPr>
            </control>
          </mc:Choice>
        </mc:AlternateContent>
        <mc:AlternateContent xmlns:mc="http://schemas.openxmlformats.org/markup-compatibility/2006">
          <mc:Choice Requires="x14">
            <control shapeId="8433" r:id="rId244" name="Check Box 241">
              <controlPr defaultSize="0" autoFill="0" autoLine="0" autoPict="0">
                <anchor moveWithCells="1">
                  <from>
                    <xdr:col>3</xdr:col>
                    <xdr:colOff>38100</xdr:colOff>
                    <xdr:row>92</xdr:row>
                    <xdr:rowOff>85725</xdr:rowOff>
                  </from>
                  <to>
                    <xdr:col>4</xdr:col>
                    <xdr:colOff>28575</xdr:colOff>
                    <xdr:row>92</xdr:row>
                    <xdr:rowOff>304800</xdr:rowOff>
                  </to>
                </anchor>
              </controlPr>
            </control>
          </mc:Choice>
        </mc:AlternateContent>
        <mc:AlternateContent xmlns:mc="http://schemas.openxmlformats.org/markup-compatibility/2006">
          <mc:Choice Requires="x14">
            <control shapeId="8434" r:id="rId245" name="Check Box 242">
              <controlPr defaultSize="0" autoFill="0" autoLine="0" autoPict="0">
                <anchor moveWithCells="1">
                  <from>
                    <xdr:col>4</xdr:col>
                    <xdr:colOff>38100</xdr:colOff>
                    <xdr:row>92</xdr:row>
                    <xdr:rowOff>85725</xdr:rowOff>
                  </from>
                  <to>
                    <xdr:col>5</xdr:col>
                    <xdr:colOff>28575</xdr:colOff>
                    <xdr:row>92</xdr:row>
                    <xdr:rowOff>304800</xdr:rowOff>
                  </to>
                </anchor>
              </controlPr>
            </control>
          </mc:Choice>
        </mc:AlternateContent>
        <mc:AlternateContent xmlns:mc="http://schemas.openxmlformats.org/markup-compatibility/2006">
          <mc:Choice Requires="x14">
            <control shapeId="8435" r:id="rId246" name="Check Box 243">
              <controlPr defaultSize="0" autoFill="0" autoLine="0" autoPict="0">
                <anchor moveWithCells="1">
                  <from>
                    <xdr:col>5</xdr:col>
                    <xdr:colOff>38100</xdr:colOff>
                    <xdr:row>92</xdr:row>
                    <xdr:rowOff>85725</xdr:rowOff>
                  </from>
                  <to>
                    <xdr:col>6</xdr:col>
                    <xdr:colOff>28575</xdr:colOff>
                    <xdr:row>92</xdr:row>
                    <xdr:rowOff>304800</xdr:rowOff>
                  </to>
                </anchor>
              </controlPr>
            </control>
          </mc:Choice>
        </mc:AlternateContent>
        <mc:AlternateContent xmlns:mc="http://schemas.openxmlformats.org/markup-compatibility/2006">
          <mc:Choice Requires="x14">
            <control shapeId="8436" r:id="rId247" name="Check Box 244">
              <controlPr defaultSize="0" autoFill="0" autoLine="0" autoPict="0">
                <anchor moveWithCells="1">
                  <from>
                    <xdr:col>6</xdr:col>
                    <xdr:colOff>38100</xdr:colOff>
                    <xdr:row>92</xdr:row>
                    <xdr:rowOff>85725</xdr:rowOff>
                  </from>
                  <to>
                    <xdr:col>7</xdr:col>
                    <xdr:colOff>28575</xdr:colOff>
                    <xdr:row>92</xdr:row>
                    <xdr:rowOff>304800</xdr:rowOff>
                  </to>
                </anchor>
              </controlPr>
            </control>
          </mc:Choice>
        </mc:AlternateContent>
        <mc:AlternateContent xmlns:mc="http://schemas.openxmlformats.org/markup-compatibility/2006">
          <mc:Choice Requires="x14">
            <control shapeId="8437" r:id="rId248" name="Check Box 245">
              <controlPr defaultSize="0" autoFill="0" autoLine="0" autoPict="0">
                <anchor moveWithCells="1">
                  <from>
                    <xdr:col>3</xdr:col>
                    <xdr:colOff>38100</xdr:colOff>
                    <xdr:row>93</xdr:row>
                    <xdr:rowOff>85725</xdr:rowOff>
                  </from>
                  <to>
                    <xdr:col>4</xdr:col>
                    <xdr:colOff>28575</xdr:colOff>
                    <xdr:row>93</xdr:row>
                    <xdr:rowOff>304800</xdr:rowOff>
                  </to>
                </anchor>
              </controlPr>
            </control>
          </mc:Choice>
        </mc:AlternateContent>
        <mc:AlternateContent xmlns:mc="http://schemas.openxmlformats.org/markup-compatibility/2006">
          <mc:Choice Requires="x14">
            <control shapeId="8438" r:id="rId249" name="Check Box 246">
              <controlPr defaultSize="0" autoFill="0" autoLine="0" autoPict="0">
                <anchor moveWithCells="1">
                  <from>
                    <xdr:col>4</xdr:col>
                    <xdr:colOff>38100</xdr:colOff>
                    <xdr:row>93</xdr:row>
                    <xdr:rowOff>85725</xdr:rowOff>
                  </from>
                  <to>
                    <xdr:col>5</xdr:col>
                    <xdr:colOff>28575</xdr:colOff>
                    <xdr:row>93</xdr:row>
                    <xdr:rowOff>304800</xdr:rowOff>
                  </to>
                </anchor>
              </controlPr>
            </control>
          </mc:Choice>
        </mc:AlternateContent>
        <mc:AlternateContent xmlns:mc="http://schemas.openxmlformats.org/markup-compatibility/2006">
          <mc:Choice Requires="x14">
            <control shapeId="8439" r:id="rId250" name="Check Box 247">
              <controlPr defaultSize="0" autoFill="0" autoLine="0" autoPict="0">
                <anchor moveWithCells="1">
                  <from>
                    <xdr:col>5</xdr:col>
                    <xdr:colOff>38100</xdr:colOff>
                    <xdr:row>93</xdr:row>
                    <xdr:rowOff>85725</xdr:rowOff>
                  </from>
                  <to>
                    <xdr:col>6</xdr:col>
                    <xdr:colOff>28575</xdr:colOff>
                    <xdr:row>93</xdr:row>
                    <xdr:rowOff>304800</xdr:rowOff>
                  </to>
                </anchor>
              </controlPr>
            </control>
          </mc:Choice>
        </mc:AlternateContent>
        <mc:AlternateContent xmlns:mc="http://schemas.openxmlformats.org/markup-compatibility/2006">
          <mc:Choice Requires="x14">
            <control shapeId="8440" r:id="rId251" name="Check Box 248">
              <controlPr defaultSize="0" autoFill="0" autoLine="0" autoPict="0">
                <anchor moveWithCells="1">
                  <from>
                    <xdr:col>6</xdr:col>
                    <xdr:colOff>38100</xdr:colOff>
                    <xdr:row>93</xdr:row>
                    <xdr:rowOff>85725</xdr:rowOff>
                  </from>
                  <to>
                    <xdr:col>7</xdr:col>
                    <xdr:colOff>28575</xdr:colOff>
                    <xdr:row>93</xdr:row>
                    <xdr:rowOff>304800</xdr:rowOff>
                  </to>
                </anchor>
              </controlPr>
            </control>
          </mc:Choice>
        </mc:AlternateContent>
        <mc:AlternateContent xmlns:mc="http://schemas.openxmlformats.org/markup-compatibility/2006">
          <mc:Choice Requires="x14">
            <control shapeId="8441" r:id="rId252" name="Check Box 249">
              <controlPr defaultSize="0" autoFill="0" autoLine="0" autoPict="0">
                <anchor moveWithCells="1">
                  <from>
                    <xdr:col>3</xdr:col>
                    <xdr:colOff>38100</xdr:colOff>
                    <xdr:row>94</xdr:row>
                    <xdr:rowOff>85725</xdr:rowOff>
                  </from>
                  <to>
                    <xdr:col>4</xdr:col>
                    <xdr:colOff>28575</xdr:colOff>
                    <xdr:row>94</xdr:row>
                    <xdr:rowOff>304800</xdr:rowOff>
                  </to>
                </anchor>
              </controlPr>
            </control>
          </mc:Choice>
        </mc:AlternateContent>
        <mc:AlternateContent xmlns:mc="http://schemas.openxmlformats.org/markup-compatibility/2006">
          <mc:Choice Requires="x14">
            <control shapeId="8442" r:id="rId253" name="Check Box 250">
              <controlPr defaultSize="0" autoFill="0" autoLine="0" autoPict="0">
                <anchor moveWithCells="1">
                  <from>
                    <xdr:col>4</xdr:col>
                    <xdr:colOff>38100</xdr:colOff>
                    <xdr:row>94</xdr:row>
                    <xdr:rowOff>85725</xdr:rowOff>
                  </from>
                  <to>
                    <xdr:col>5</xdr:col>
                    <xdr:colOff>28575</xdr:colOff>
                    <xdr:row>94</xdr:row>
                    <xdr:rowOff>304800</xdr:rowOff>
                  </to>
                </anchor>
              </controlPr>
            </control>
          </mc:Choice>
        </mc:AlternateContent>
        <mc:AlternateContent xmlns:mc="http://schemas.openxmlformats.org/markup-compatibility/2006">
          <mc:Choice Requires="x14">
            <control shapeId="8443" r:id="rId254" name="Check Box 251">
              <controlPr defaultSize="0" autoFill="0" autoLine="0" autoPict="0">
                <anchor moveWithCells="1">
                  <from>
                    <xdr:col>5</xdr:col>
                    <xdr:colOff>38100</xdr:colOff>
                    <xdr:row>94</xdr:row>
                    <xdr:rowOff>85725</xdr:rowOff>
                  </from>
                  <to>
                    <xdr:col>6</xdr:col>
                    <xdr:colOff>28575</xdr:colOff>
                    <xdr:row>94</xdr:row>
                    <xdr:rowOff>304800</xdr:rowOff>
                  </to>
                </anchor>
              </controlPr>
            </control>
          </mc:Choice>
        </mc:AlternateContent>
        <mc:AlternateContent xmlns:mc="http://schemas.openxmlformats.org/markup-compatibility/2006">
          <mc:Choice Requires="x14">
            <control shapeId="8444" r:id="rId255" name="Check Box 252">
              <controlPr defaultSize="0" autoFill="0" autoLine="0" autoPict="0">
                <anchor moveWithCells="1">
                  <from>
                    <xdr:col>6</xdr:col>
                    <xdr:colOff>38100</xdr:colOff>
                    <xdr:row>94</xdr:row>
                    <xdr:rowOff>85725</xdr:rowOff>
                  </from>
                  <to>
                    <xdr:col>7</xdr:col>
                    <xdr:colOff>28575</xdr:colOff>
                    <xdr:row>94</xdr:row>
                    <xdr:rowOff>304800</xdr:rowOff>
                  </to>
                </anchor>
              </controlPr>
            </control>
          </mc:Choice>
        </mc:AlternateContent>
        <mc:AlternateContent xmlns:mc="http://schemas.openxmlformats.org/markup-compatibility/2006">
          <mc:Choice Requires="x14">
            <control shapeId="8445" r:id="rId256" name="Check Box 253">
              <controlPr defaultSize="0" autoFill="0" autoLine="0" autoPict="0">
                <anchor moveWithCells="1">
                  <from>
                    <xdr:col>3</xdr:col>
                    <xdr:colOff>38100</xdr:colOff>
                    <xdr:row>95</xdr:row>
                    <xdr:rowOff>85725</xdr:rowOff>
                  </from>
                  <to>
                    <xdr:col>4</xdr:col>
                    <xdr:colOff>28575</xdr:colOff>
                    <xdr:row>95</xdr:row>
                    <xdr:rowOff>304800</xdr:rowOff>
                  </to>
                </anchor>
              </controlPr>
            </control>
          </mc:Choice>
        </mc:AlternateContent>
        <mc:AlternateContent xmlns:mc="http://schemas.openxmlformats.org/markup-compatibility/2006">
          <mc:Choice Requires="x14">
            <control shapeId="8446" r:id="rId257" name="Check Box 254">
              <controlPr defaultSize="0" autoFill="0" autoLine="0" autoPict="0">
                <anchor moveWithCells="1">
                  <from>
                    <xdr:col>4</xdr:col>
                    <xdr:colOff>38100</xdr:colOff>
                    <xdr:row>95</xdr:row>
                    <xdr:rowOff>85725</xdr:rowOff>
                  </from>
                  <to>
                    <xdr:col>5</xdr:col>
                    <xdr:colOff>28575</xdr:colOff>
                    <xdr:row>95</xdr:row>
                    <xdr:rowOff>304800</xdr:rowOff>
                  </to>
                </anchor>
              </controlPr>
            </control>
          </mc:Choice>
        </mc:AlternateContent>
        <mc:AlternateContent xmlns:mc="http://schemas.openxmlformats.org/markup-compatibility/2006">
          <mc:Choice Requires="x14">
            <control shapeId="8447" r:id="rId258" name="Check Box 255">
              <controlPr defaultSize="0" autoFill="0" autoLine="0" autoPict="0">
                <anchor moveWithCells="1">
                  <from>
                    <xdr:col>5</xdr:col>
                    <xdr:colOff>38100</xdr:colOff>
                    <xdr:row>95</xdr:row>
                    <xdr:rowOff>85725</xdr:rowOff>
                  </from>
                  <to>
                    <xdr:col>6</xdr:col>
                    <xdr:colOff>28575</xdr:colOff>
                    <xdr:row>95</xdr:row>
                    <xdr:rowOff>304800</xdr:rowOff>
                  </to>
                </anchor>
              </controlPr>
            </control>
          </mc:Choice>
        </mc:AlternateContent>
        <mc:AlternateContent xmlns:mc="http://schemas.openxmlformats.org/markup-compatibility/2006">
          <mc:Choice Requires="x14">
            <control shapeId="8448" r:id="rId259" name="Check Box 256">
              <controlPr defaultSize="0" autoFill="0" autoLine="0" autoPict="0">
                <anchor moveWithCells="1">
                  <from>
                    <xdr:col>6</xdr:col>
                    <xdr:colOff>38100</xdr:colOff>
                    <xdr:row>95</xdr:row>
                    <xdr:rowOff>85725</xdr:rowOff>
                  </from>
                  <to>
                    <xdr:col>7</xdr:col>
                    <xdr:colOff>28575</xdr:colOff>
                    <xdr:row>95</xdr:row>
                    <xdr:rowOff>304800</xdr:rowOff>
                  </to>
                </anchor>
              </controlPr>
            </control>
          </mc:Choice>
        </mc:AlternateContent>
        <mc:AlternateContent xmlns:mc="http://schemas.openxmlformats.org/markup-compatibility/2006">
          <mc:Choice Requires="x14">
            <control shapeId="8449" r:id="rId260" name="Check Box 257">
              <controlPr defaultSize="0" autoFill="0" autoLine="0" autoPict="0">
                <anchor moveWithCells="1">
                  <from>
                    <xdr:col>3</xdr:col>
                    <xdr:colOff>38100</xdr:colOff>
                    <xdr:row>96</xdr:row>
                    <xdr:rowOff>85725</xdr:rowOff>
                  </from>
                  <to>
                    <xdr:col>4</xdr:col>
                    <xdr:colOff>28575</xdr:colOff>
                    <xdr:row>96</xdr:row>
                    <xdr:rowOff>304800</xdr:rowOff>
                  </to>
                </anchor>
              </controlPr>
            </control>
          </mc:Choice>
        </mc:AlternateContent>
        <mc:AlternateContent xmlns:mc="http://schemas.openxmlformats.org/markup-compatibility/2006">
          <mc:Choice Requires="x14">
            <control shapeId="8450" r:id="rId261" name="Check Box 258">
              <controlPr defaultSize="0" autoFill="0" autoLine="0" autoPict="0">
                <anchor moveWithCells="1">
                  <from>
                    <xdr:col>4</xdr:col>
                    <xdr:colOff>38100</xdr:colOff>
                    <xdr:row>96</xdr:row>
                    <xdr:rowOff>85725</xdr:rowOff>
                  </from>
                  <to>
                    <xdr:col>5</xdr:col>
                    <xdr:colOff>28575</xdr:colOff>
                    <xdr:row>96</xdr:row>
                    <xdr:rowOff>304800</xdr:rowOff>
                  </to>
                </anchor>
              </controlPr>
            </control>
          </mc:Choice>
        </mc:AlternateContent>
        <mc:AlternateContent xmlns:mc="http://schemas.openxmlformats.org/markup-compatibility/2006">
          <mc:Choice Requires="x14">
            <control shapeId="8451" r:id="rId262" name="Check Box 259">
              <controlPr defaultSize="0" autoFill="0" autoLine="0" autoPict="0">
                <anchor moveWithCells="1">
                  <from>
                    <xdr:col>5</xdr:col>
                    <xdr:colOff>38100</xdr:colOff>
                    <xdr:row>96</xdr:row>
                    <xdr:rowOff>85725</xdr:rowOff>
                  </from>
                  <to>
                    <xdr:col>6</xdr:col>
                    <xdr:colOff>28575</xdr:colOff>
                    <xdr:row>96</xdr:row>
                    <xdr:rowOff>304800</xdr:rowOff>
                  </to>
                </anchor>
              </controlPr>
            </control>
          </mc:Choice>
        </mc:AlternateContent>
        <mc:AlternateContent xmlns:mc="http://schemas.openxmlformats.org/markup-compatibility/2006">
          <mc:Choice Requires="x14">
            <control shapeId="8452" r:id="rId263" name="Check Box 260">
              <controlPr defaultSize="0" autoFill="0" autoLine="0" autoPict="0">
                <anchor moveWithCells="1">
                  <from>
                    <xdr:col>6</xdr:col>
                    <xdr:colOff>38100</xdr:colOff>
                    <xdr:row>96</xdr:row>
                    <xdr:rowOff>85725</xdr:rowOff>
                  </from>
                  <to>
                    <xdr:col>7</xdr:col>
                    <xdr:colOff>28575</xdr:colOff>
                    <xdr:row>96</xdr:row>
                    <xdr:rowOff>304800</xdr:rowOff>
                  </to>
                </anchor>
              </controlPr>
            </control>
          </mc:Choice>
        </mc:AlternateContent>
        <mc:AlternateContent xmlns:mc="http://schemas.openxmlformats.org/markup-compatibility/2006">
          <mc:Choice Requires="x14">
            <control shapeId="8453" r:id="rId264" name="Check Box 261">
              <controlPr defaultSize="0" autoFill="0" autoLine="0" autoPict="0">
                <anchor moveWithCells="1">
                  <from>
                    <xdr:col>3</xdr:col>
                    <xdr:colOff>38100</xdr:colOff>
                    <xdr:row>97</xdr:row>
                    <xdr:rowOff>85725</xdr:rowOff>
                  </from>
                  <to>
                    <xdr:col>4</xdr:col>
                    <xdr:colOff>28575</xdr:colOff>
                    <xdr:row>97</xdr:row>
                    <xdr:rowOff>304800</xdr:rowOff>
                  </to>
                </anchor>
              </controlPr>
            </control>
          </mc:Choice>
        </mc:AlternateContent>
        <mc:AlternateContent xmlns:mc="http://schemas.openxmlformats.org/markup-compatibility/2006">
          <mc:Choice Requires="x14">
            <control shapeId="8454" r:id="rId265" name="Check Box 262">
              <controlPr defaultSize="0" autoFill="0" autoLine="0" autoPict="0">
                <anchor moveWithCells="1">
                  <from>
                    <xdr:col>4</xdr:col>
                    <xdr:colOff>38100</xdr:colOff>
                    <xdr:row>97</xdr:row>
                    <xdr:rowOff>85725</xdr:rowOff>
                  </from>
                  <to>
                    <xdr:col>5</xdr:col>
                    <xdr:colOff>28575</xdr:colOff>
                    <xdr:row>97</xdr:row>
                    <xdr:rowOff>304800</xdr:rowOff>
                  </to>
                </anchor>
              </controlPr>
            </control>
          </mc:Choice>
        </mc:AlternateContent>
        <mc:AlternateContent xmlns:mc="http://schemas.openxmlformats.org/markup-compatibility/2006">
          <mc:Choice Requires="x14">
            <control shapeId="8455" r:id="rId266" name="Check Box 263">
              <controlPr defaultSize="0" autoFill="0" autoLine="0" autoPict="0">
                <anchor moveWithCells="1">
                  <from>
                    <xdr:col>5</xdr:col>
                    <xdr:colOff>38100</xdr:colOff>
                    <xdr:row>97</xdr:row>
                    <xdr:rowOff>85725</xdr:rowOff>
                  </from>
                  <to>
                    <xdr:col>6</xdr:col>
                    <xdr:colOff>28575</xdr:colOff>
                    <xdr:row>97</xdr:row>
                    <xdr:rowOff>304800</xdr:rowOff>
                  </to>
                </anchor>
              </controlPr>
            </control>
          </mc:Choice>
        </mc:AlternateContent>
        <mc:AlternateContent xmlns:mc="http://schemas.openxmlformats.org/markup-compatibility/2006">
          <mc:Choice Requires="x14">
            <control shapeId="8456" r:id="rId267" name="Check Box 264">
              <controlPr defaultSize="0" autoFill="0" autoLine="0" autoPict="0">
                <anchor moveWithCells="1">
                  <from>
                    <xdr:col>6</xdr:col>
                    <xdr:colOff>38100</xdr:colOff>
                    <xdr:row>97</xdr:row>
                    <xdr:rowOff>85725</xdr:rowOff>
                  </from>
                  <to>
                    <xdr:col>7</xdr:col>
                    <xdr:colOff>28575</xdr:colOff>
                    <xdr:row>97</xdr:row>
                    <xdr:rowOff>304800</xdr:rowOff>
                  </to>
                </anchor>
              </controlPr>
            </control>
          </mc:Choice>
        </mc:AlternateContent>
        <mc:AlternateContent xmlns:mc="http://schemas.openxmlformats.org/markup-compatibility/2006">
          <mc:Choice Requires="x14">
            <control shapeId="8457" r:id="rId268" name="Check Box 265">
              <controlPr defaultSize="0" autoFill="0" autoLine="0" autoPict="0">
                <anchor moveWithCells="1">
                  <from>
                    <xdr:col>3</xdr:col>
                    <xdr:colOff>38100</xdr:colOff>
                    <xdr:row>98</xdr:row>
                    <xdr:rowOff>85725</xdr:rowOff>
                  </from>
                  <to>
                    <xdr:col>4</xdr:col>
                    <xdr:colOff>28575</xdr:colOff>
                    <xdr:row>98</xdr:row>
                    <xdr:rowOff>304800</xdr:rowOff>
                  </to>
                </anchor>
              </controlPr>
            </control>
          </mc:Choice>
        </mc:AlternateContent>
        <mc:AlternateContent xmlns:mc="http://schemas.openxmlformats.org/markup-compatibility/2006">
          <mc:Choice Requires="x14">
            <control shapeId="8458" r:id="rId269" name="Check Box 266">
              <controlPr defaultSize="0" autoFill="0" autoLine="0" autoPict="0">
                <anchor moveWithCells="1">
                  <from>
                    <xdr:col>4</xdr:col>
                    <xdr:colOff>38100</xdr:colOff>
                    <xdr:row>98</xdr:row>
                    <xdr:rowOff>85725</xdr:rowOff>
                  </from>
                  <to>
                    <xdr:col>5</xdr:col>
                    <xdr:colOff>28575</xdr:colOff>
                    <xdr:row>98</xdr:row>
                    <xdr:rowOff>304800</xdr:rowOff>
                  </to>
                </anchor>
              </controlPr>
            </control>
          </mc:Choice>
        </mc:AlternateContent>
        <mc:AlternateContent xmlns:mc="http://schemas.openxmlformats.org/markup-compatibility/2006">
          <mc:Choice Requires="x14">
            <control shapeId="8459" r:id="rId270" name="Check Box 267">
              <controlPr defaultSize="0" autoFill="0" autoLine="0" autoPict="0">
                <anchor moveWithCells="1">
                  <from>
                    <xdr:col>5</xdr:col>
                    <xdr:colOff>38100</xdr:colOff>
                    <xdr:row>98</xdr:row>
                    <xdr:rowOff>85725</xdr:rowOff>
                  </from>
                  <to>
                    <xdr:col>6</xdr:col>
                    <xdr:colOff>28575</xdr:colOff>
                    <xdr:row>98</xdr:row>
                    <xdr:rowOff>304800</xdr:rowOff>
                  </to>
                </anchor>
              </controlPr>
            </control>
          </mc:Choice>
        </mc:AlternateContent>
        <mc:AlternateContent xmlns:mc="http://schemas.openxmlformats.org/markup-compatibility/2006">
          <mc:Choice Requires="x14">
            <control shapeId="8460" r:id="rId271" name="Check Box 268">
              <controlPr defaultSize="0" autoFill="0" autoLine="0" autoPict="0">
                <anchor moveWithCells="1">
                  <from>
                    <xdr:col>6</xdr:col>
                    <xdr:colOff>38100</xdr:colOff>
                    <xdr:row>98</xdr:row>
                    <xdr:rowOff>85725</xdr:rowOff>
                  </from>
                  <to>
                    <xdr:col>7</xdr:col>
                    <xdr:colOff>28575</xdr:colOff>
                    <xdr:row>98</xdr:row>
                    <xdr:rowOff>304800</xdr:rowOff>
                  </to>
                </anchor>
              </controlPr>
            </control>
          </mc:Choice>
        </mc:AlternateContent>
        <mc:AlternateContent xmlns:mc="http://schemas.openxmlformats.org/markup-compatibility/2006">
          <mc:Choice Requires="x14">
            <control shapeId="8461" r:id="rId272" name="Check Box 269">
              <controlPr defaultSize="0" autoFill="0" autoLine="0" autoPict="0">
                <anchor moveWithCells="1">
                  <from>
                    <xdr:col>3</xdr:col>
                    <xdr:colOff>38100</xdr:colOff>
                    <xdr:row>99</xdr:row>
                    <xdr:rowOff>85725</xdr:rowOff>
                  </from>
                  <to>
                    <xdr:col>4</xdr:col>
                    <xdr:colOff>28575</xdr:colOff>
                    <xdr:row>99</xdr:row>
                    <xdr:rowOff>304800</xdr:rowOff>
                  </to>
                </anchor>
              </controlPr>
            </control>
          </mc:Choice>
        </mc:AlternateContent>
        <mc:AlternateContent xmlns:mc="http://schemas.openxmlformats.org/markup-compatibility/2006">
          <mc:Choice Requires="x14">
            <control shapeId="8462" r:id="rId273" name="Check Box 270">
              <controlPr defaultSize="0" autoFill="0" autoLine="0" autoPict="0">
                <anchor moveWithCells="1">
                  <from>
                    <xdr:col>4</xdr:col>
                    <xdr:colOff>38100</xdr:colOff>
                    <xdr:row>99</xdr:row>
                    <xdr:rowOff>85725</xdr:rowOff>
                  </from>
                  <to>
                    <xdr:col>5</xdr:col>
                    <xdr:colOff>28575</xdr:colOff>
                    <xdr:row>99</xdr:row>
                    <xdr:rowOff>304800</xdr:rowOff>
                  </to>
                </anchor>
              </controlPr>
            </control>
          </mc:Choice>
        </mc:AlternateContent>
        <mc:AlternateContent xmlns:mc="http://schemas.openxmlformats.org/markup-compatibility/2006">
          <mc:Choice Requires="x14">
            <control shapeId="8463" r:id="rId274" name="Check Box 271">
              <controlPr defaultSize="0" autoFill="0" autoLine="0" autoPict="0">
                <anchor moveWithCells="1">
                  <from>
                    <xdr:col>5</xdr:col>
                    <xdr:colOff>38100</xdr:colOff>
                    <xdr:row>99</xdr:row>
                    <xdr:rowOff>85725</xdr:rowOff>
                  </from>
                  <to>
                    <xdr:col>6</xdr:col>
                    <xdr:colOff>28575</xdr:colOff>
                    <xdr:row>99</xdr:row>
                    <xdr:rowOff>304800</xdr:rowOff>
                  </to>
                </anchor>
              </controlPr>
            </control>
          </mc:Choice>
        </mc:AlternateContent>
        <mc:AlternateContent xmlns:mc="http://schemas.openxmlformats.org/markup-compatibility/2006">
          <mc:Choice Requires="x14">
            <control shapeId="8464" r:id="rId275" name="Check Box 272">
              <controlPr defaultSize="0" autoFill="0" autoLine="0" autoPict="0">
                <anchor moveWithCells="1">
                  <from>
                    <xdr:col>6</xdr:col>
                    <xdr:colOff>38100</xdr:colOff>
                    <xdr:row>99</xdr:row>
                    <xdr:rowOff>85725</xdr:rowOff>
                  </from>
                  <to>
                    <xdr:col>7</xdr:col>
                    <xdr:colOff>28575</xdr:colOff>
                    <xdr:row>99</xdr:row>
                    <xdr:rowOff>304800</xdr:rowOff>
                  </to>
                </anchor>
              </controlPr>
            </control>
          </mc:Choice>
        </mc:AlternateContent>
        <mc:AlternateContent xmlns:mc="http://schemas.openxmlformats.org/markup-compatibility/2006">
          <mc:Choice Requires="x14">
            <control shapeId="8465" r:id="rId276" name="Check Box 273">
              <controlPr defaultSize="0" autoFill="0" autoLine="0" autoPict="0">
                <anchor moveWithCells="1">
                  <from>
                    <xdr:col>3</xdr:col>
                    <xdr:colOff>38100</xdr:colOff>
                    <xdr:row>100</xdr:row>
                    <xdr:rowOff>85725</xdr:rowOff>
                  </from>
                  <to>
                    <xdr:col>4</xdr:col>
                    <xdr:colOff>28575</xdr:colOff>
                    <xdr:row>100</xdr:row>
                    <xdr:rowOff>304800</xdr:rowOff>
                  </to>
                </anchor>
              </controlPr>
            </control>
          </mc:Choice>
        </mc:AlternateContent>
        <mc:AlternateContent xmlns:mc="http://schemas.openxmlformats.org/markup-compatibility/2006">
          <mc:Choice Requires="x14">
            <control shapeId="8466" r:id="rId277" name="Check Box 274">
              <controlPr defaultSize="0" autoFill="0" autoLine="0" autoPict="0">
                <anchor moveWithCells="1">
                  <from>
                    <xdr:col>4</xdr:col>
                    <xdr:colOff>38100</xdr:colOff>
                    <xdr:row>100</xdr:row>
                    <xdr:rowOff>85725</xdr:rowOff>
                  </from>
                  <to>
                    <xdr:col>5</xdr:col>
                    <xdr:colOff>28575</xdr:colOff>
                    <xdr:row>100</xdr:row>
                    <xdr:rowOff>304800</xdr:rowOff>
                  </to>
                </anchor>
              </controlPr>
            </control>
          </mc:Choice>
        </mc:AlternateContent>
        <mc:AlternateContent xmlns:mc="http://schemas.openxmlformats.org/markup-compatibility/2006">
          <mc:Choice Requires="x14">
            <control shapeId="8467" r:id="rId278" name="Check Box 275">
              <controlPr defaultSize="0" autoFill="0" autoLine="0" autoPict="0">
                <anchor moveWithCells="1">
                  <from>
                    <xdr:col>5</xdr:col>
                    <xdr:colOff>38100</xdr:colOff>
                    <xdr:row>100</xdr:row>
                    <xdr:rowOff>85725</xdr:rowOff>
                  </from>
                  <to>
                    <xdr:col>6</xdr:col>
                    <xdr:colOff>28575</xdr:colOff>
                    <xdr:row>100</xdr:row>
                    <xdr:rowOff>304800</xdr:rowOff>
                  </to>
                </anchor>
              </controlPr>
            </control>
          </mc:Choice>
        </mc:AlternateContent>
        <mc:AlternateContent xmlns:mc="http://schemas.openxmlformats.org/markup-compatibility/2006">
          <mc:Choice Requires="x14">
            <control shapeId="8468" r:id="rId279" name="Check Box 276">
              <controlPr defaultSize="0" autoFill="0" autoLine="0" autoPict="0">
                <anchor moveWithCells="1">
                  <from>
                    <xdr:col>6</xdr:col>
                    <xdr:colOff>38100</xdr:colOff>
                    <xdr:row>100</xdr:row>
                    <xdr:rowOff>85725</xdr:rowOff>
                  </from>
                  <to>
                    <xdr:col>7</xdr:col>
                    <xdr:colOff>28575</xdr:colOff>
                    <xdr:row>100</xdr:row>
                    <xdr:rowOff>304800</xdr:rowOff>
                  </to>
                </anchor>
              </controlPr>
            </control>
          </mc:Choice>
        </mc:AlternateContent>
        <mc:AlternateContent xmlns:mc="http://schemas.openxmlformats.org/markup-compatibility/2006">
          <mc:Choice Requires="x14">
            <control shapeId="8469" r:id="rId280" name="Check Box 277">
              <controlPr defaultSize="0" autoFill="0" autoLine="0" autoPict="0">
                <anchor moveWithCells="1">
                  <from>
                    <xdr:col>3</xdr:col>
                    <xdr:colOff>38100</xdr:colOff>
                    <xdr:row>101</xdr:row>
                    <xdr:rowOff>85725</xdr:rowOff>
                  </from>
                  <to>
                    <xdr:col>4</xdr:col>
                    <xdr:colOff>28575</xdr:colOff>
                    <xdr:row>101</xdr:row>
                    <xdr:rowOff>304800</xdr:rowOff>
                  </to>
                </anchor>
              </controlPr>
            </control>
          </mc:Choice>
        </mc:AlternateContent>
        <mc:AlternateContent xmlns:mc="http://schemas.openxmlformats.org/markup-compatibility/2006">
          <mc:Choice Requires="x14">
            <control shapeId="8470" r:id="rId281" name="Check Box 278">
              <controlPr defaultSize="0" autoFill="0" autoLine="0" autoPict="0">
                <anchor moveWithCells="1">
                  <from>
                    <xdr:col>4</xdr:col>
                    <xdr:colOff>38100</xdr:colOff>
                    <xdr:row>101</xdr:row>
                    <xdr:rowOff>85725</xdr:rowOff>
                  </from>
                  <to>
                    <xdr:col>5</xdr:col>
                    <xdr:colOff>28575</xdr:colOff>
                    <xdr:row>101</xdr:row>
                    <xdr:rowOff>304800</xdr:rowOff>
                  </to>
                </anchor>
              </controlPr>
            </control>
          </mc:Choice>
        </mc:AlternateContent>
        <mc:AlternateContent xmlns:mc="http://schemas.openxmlformats.org/markup-compatibility/2006">
          <mc:Choice Requires="x14">
            <control shapeId="8471" r:id="rId282" name="Check Box 279">
              <controlPr defaultSize="0" autoFill="0" autoLine="0" autoPict="0">
                <anchor moveWithCells="1">
                  <from>
                    <xdr:col>5</xdr:col>
                    <xdr:colOff>38100</xdr:colOff>
                    <xdr:row>101</xdr:row>
                    <xdr:rowOff>85725</xdr:rowOff>
                  </from>
                  <to>
                    <xdr:col>6</xdr:col>
                    <xdr:colOff>28575</xdr:colOff>
                    <xdr:row>101</xdr:row>
                    <xdr:rowOff>304800</xdr:rowOff>
                  </to>
                </anchor>
              </controlPr>
            </control>
          </mc:Choice>
        </mc:AlternateContent>
        <mc:AlternateContent xmlns:mc="http://schemas.openxmlformats.org/markup-compatibility/2006">
          <mc:Choice Requires="x14">
            <control shapeId="8472" r:id="rId283" name="Check Box 280">
              <controlPr defaultSize="0" autoFill="0" autoLine="0" autoPict="0">
                <anchor moveWithCells="1">
                  <from>
                    <xdr:col>6</xdr:col>
                    <xdr:colOff>38100</xdr:colOff>
                    <xdr:row>101</xdr:row>
                    <xdr:rowOff>85725</xdr:rowOff>
                  </from>
                  <to>
                    <xdr:col>7</xdr:col>
                    <xdr:colOff>28575</xdr:colOff>
                    <xdr:row>101</xdr:row>
                    <xdr:rowOff>304800</xdr:rowOff>
                  </to>
                </anchor>
              </controlPr>
            </control>
          </mc:Choice>
        </mc:AlternateContent>
        <mc:AlternateContent xmlns:mc="http://schemas.openxmlformats.org/markup-compatibility/2006">
          <mc:Choice Requires="x14">
            <control shapeId="8473" r:id="rId284" name="Check Box 281">
              <controlPr defaultSize="0" autoFill="0" autoLine="0" autoPict="0">
                <anchor moveWithCells="1">
                  <from>
                    <xdr:col>3</xdr:col>
                    <xdr:colOff>38100</xdr:colOff>
                    <xdr:row>102</xdr:row>
                    <xdr:rowOff>85725</xdr:rowOff>
                  </from>
                  <to>
                    <xdr:col>4</xdr:col>
                    <xdr:colOff>28575</xdr:colOff>
                    <xdr:row>102</xdr:row>
                    <xdr:rowOff>304800</xdr:rowOff>
                  </to>
                </anchor>
              </controlPr>
            </control>
          </mc:Choice>
        </mc:AlternateContent>
        <mc:AlternateContent xmlns:mc="http://schemas.openxmlformats.org/markup-compatibility/2006">
          <mc:Choice Requires="x14">
            <control shapeId="8474" r:id="rId285" name="Check Box 282">
              <controlPr defaultSize="0" autoFill="0" autoLine="0" autoPict="0">
                <anchor moveWithCells="1">
                  <from>
                    <xdr:col>4</xdr:col>
                    <xdr:colOff>38100</xdr:colOff>
                    <xdr:row>102</xdr:row>
                    <xdr:rowOff>85725</xdr:rowOff>
                  </from>
                  <to>
                    <xdr:col>5</xdr:col>
                    <xdr:colOff>28575</xdr:colOff>
                    <xdr:row>102</xdr:row>
                    <xdr:rowOff>304800</xdr:rowOff>
                  </to>
                </anchor>
              </controlPr>
            </control>
          </mc:Choice>
        </mc:AlternateContent>
        <mc:AlternateContent xmlns:mc="http://schemas.openxmlformats.org/markup-compatibility/2006">
          <mc:Choice Requires="x14">
            <control shapeId="8475" r:id="rId286" name="Check Box 283">
              <controlPr defaultSize="0" autoFill="0" autoLine="0" autoPict="0">
                <anchor moveWithCells="1">
                  <from>
                    <xdr:col>5</xdr:col>
                    <xdr:colOff>38100</xdr:colOff>
                    <xdr:row>102</xdr:row>
                    <xdr:rowOff>85725</xdr:rowOff>
                  </from>
                  <to>
                    <xdr:col>6</xdr:col>
                    <xdr:colOff>28575</xdr:colOff>
                    <xdr:row>102</xdr:row>
                    <xdr:rowOff>304800</xdr:rowOff>
                  </to>
                </anchor>
              </controlPr>
            </control>
          </mc:Choice>
        </mc:AlternateContent>
        <mc:AlternateContent xmlns:mc="http://schemas.openxmlformats.org/markup-compatibility/2006">
          <mc:Choice Requires="x14">
            <control shapeId="8476" r:id="rId287" name="Check Box 284">
              <controlPr defaultSize="0" autoFill="0" autoLine="0" autoPict="0">
                <anchor moveWithCells="1">
                  <from>
                    <xdr:col>6</xdr:col>
                    <xdr:colOff>38100</xdr:colOff>
                    <xdr:row>102</xdr:row>
                    <xdr:rowOff>85725</xdr:rowOff>
                  </from>
                  <to>
                    <xdr:col>7</xdr:col>
                    <xdr:colOff>28575</xdr:colOff>
                    <xdr:row>102</xdr:row>
                    <xdr:rowOff>304800</xdr:rowOff>
                  </to>
                </anchor>
              </controlPr>
            </control>
          </mc:Choice>
        </mc:AlternateContent>
        <mc:AlternateContent xmlns:mc="http://schemas.openxmlformats.org/markup-compatibility/2006">
          <mc:Choice Requires="x14">
            <control shapeId="8477" r:id="rId288" name="Check Box 285">
              <controlPr defaultSize="0" autoFill="0" autoLine="0" autoPict="0">
                <anchor moveWithCells="1">
                  <from>
                    <xdr:col>3</xdr:col>
                    <xdr:colOff>38100</xdr:colOff>
                    <xdr:row>103</xdr:row>
                    <xdr:rowOff>85725</xdr:rowOff>
                  </from>
                  <to>
                    <xdr:col>4</xdr:col>
                    <xdr:colOff>28575</xdr:colOff>
                    <xdr:row>103</xdr:row>
                    <xdr:rowOff>304800</xdr:rowOff>
                  </to>
                </anchor>
              </controlPr>
            </control>
          </mc:Choice>
        </mc:AlternateContent>
        <mc:AlternateContent xmlns:mc="http://schemas.openxmlformats.org/markup-compatibility/2006">
          <mc:Choice Requires="x14">
            <control shapeId="8478" r:id="rId289" name="Check Box 286">
              <controlPr defaultSize="0" autoFill="0" autoLine="0" autoPict="0">
                <anchor moveWithCells="1">
                  <from>
                    <xdr:col>4</xdr:col>
                    <xdr:colOff>38100</xdr:colOff>
                    <xdr:row>103</xdr:row>
                    <xdr:rowOff>85725</xdr:rowOff>
                  </from>
                  <to>
                    <xdr:col>5</xdr:col>
                    <xdr:colOff>28575</xdr:colOff>
                    <xdr:row>103</xdr:row>
                    <xdr:rowOff>304800</xdr:rowOff>
                  </to>
                </anchor>
              </controlPr>
            </control>
          </mc:Choice>
        </mc:AlternateContent>
        <mc:AlternateContent xmlns:mc="http://schemas.openxmlformats.org/markup-compatibility/2006">
          <mc:Choice Requires="x14">
            <control shapeId="8479" r:id="rId290" name="Check Box 287">
              <controlPr defaultSize="0" autoFill="0" autoLine="0" autoPict="0">
                <anchor moveWithCells="1">
                  <from>
                    <xdr:col>5</xdr:col>
                    <xdr:colOff>38100</xdr:colOff>
                    <xdr:row>103</xdr:row>
                    <xdr:rowOff>85725</xdr:rowOff>
                  </from>
                  <to>
                    <xdr:col>6</xdr:col>
                    <xdr:colOff>28575</xdr:colOff>
                    <xdr:row>103</xdr:row>
                    <xdr:rowOff>304800</xdr:rowOff>
                  </to>
                </anchor>
              </controlPr>
            </control>
          </mc:Choice>
        </mc:AlternateContent>
        <mc:AlternateContent xmlns:mc="http://schemas.openxmlformats.org/markup-compatibility/2006">
          <mc:Choice Requires="x14">
            <control shapeId="8480" r:id="rId291" name="Check Box 288">
              <controlPr defaultSize="0" autoFill="0" autoLine="0" autoPict="0">
                <anchor moveWithCells="1">
                  <from>
                    <xdr:col>6</xdr:col>
                    <xdr:colOff>38100</xdr:colOff>
                    <xdr:row>103</xdr:row>
                    <xdr:rowOff>85725</xdr:rowOff>
                  </from>
                  <to>
                    <xdr:col>7</xdr:col>
                    <xdr:colOff>28575</xdr:colOff>
                    <xdr:row>103</xdr:row>
                    <xdr:rowOff>304800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B3:AE34"/>
  <sheetViews>
    <sheetView showGridLines="0" showRowColHeaders="0" zoomScale="70" zoomScaleNormal="75" workbookViewId="0">
      <selection activeCell="F29" sqref="F29"/>
    </sheetView>
  </sheetViews>
  <sheetFormatPr defaultRowHeight="12.75" x14ac:dyDescent="0.2"/>
  <cols>
    <col min="1" max="1" width="3.42578125" style="136" customWidth="1"/>
    <col min="2" max="6" width="6.7109375" style="136" customWidth="1"/>
    <col min="7" max="7" width="5.5703125" style="136" customWidth="1"/>
    <col min="8" max="32" width="6.7109375" style="136" customWidth="1"/>
    <col min="33" max="16384" width="9.140625" style="136"/>
  </cols>
  <sheetData>
    <row r="3" spans="2:31" ht="15" x14ac:dyDescent="0.2">
      <c r="B3" s="319" t="s">
        <v>500</v>
      </c>
    </row>
    <row r="4" spans="2:31" x14ac:dyDescent="0.2">
      <c r="B4" s="6"/>
    </row>
    <row r="5" spans="2:31" ht="13.5" thickBot="1" x14ac:dyDescent="0.25"/>
    <row r="6" spans="2:31" ht="30" customHeight="1" thickBot="1" x14ac:dyDescent="0.25">
      <c r="B6" s="1081" t="s">
        <v>501</v>
      </c>
      <c r="C6" s="1085"/>
      <c r="D6" s="1085"/>
      <c r="E6" s="1085"/>
      <c r="F6" s="1086"/>
      <c r="G6" s="320"/>
      <c r="I6" s="1087" t="s">
        <v>502</v>
      </c>
      <c r="J6" s="1088"/>
      <c r="K6" s="1088"/>
      <c r="L6" s="1088"/>
      <c r="M6" s="1089"/>
      <c r="O6" s="1087" t="s">
        <v>503</v>
      </c>
      <c r="P6" s="1088"/>
      <c r="Q6" s="1088"/>
      <c r="R6" s="1088"/>
      <c r="S6" s="1089"/>
      <c r="U6" s="1087" t="s">
        <v>504</v>
      </c>
      <c r="V6" s="1088"/>
      <c r="W6" s="1088"/>
      <c r="X6" s="1088"/>
      <c r="Y6" s="1089"/>
      <c r="AA6" s="1081" t="s">
        <v>480</v>
      </c>
      <c r="AB6" s="1082"/>
      <c r="AC6" s="1082"/>
      <c r="AD6" s="1082"/>
      <c r="AE6" s="1083"/>
    </row>
    <row r="7" spans="2:31" s="326" customFormat="1" ht="30" customHeight="1" thickBot="1" x14ac:dyDescent="0.3">
      <c r="B7" s="321" t="s">
        <v>505</v>
      </c>
      <c r="C7" s="322" t="s">
        <v>506</v>
      </c>
      <c r="D7" s="323" t="s">
        <v>507</v>
      </c>
      <c r="E7" s="323" t="s">
        <v>508</v>
      </c>
      <c r="F7" s="324" t="s">
        <v>509</v>
      </c>
      <c r="G7" s="325"/>
      <c r="I7" s="321" t="s">
        <v>505</v>
      </c>
      <c r="J7" s="322" t="s">
        <v>506</v>
      </c>
      <c r="K7" s="323" t="s">
        <v>507</v>
      </c>
      <c r="L7" s="323" t="s">
        <v>508</v>
      </c>
      <c r="M7" s="324" t="s">
        <v>509</v>
      </c>
      <c r="O7" s="327" t="s">
        <v>505</v>
      </c>
      <c r="P7" s="322" t="s">
        <v>506</v>
      </c>
      <c r="Q7" s="323" t="s">
        <v>507</v>
      </c>
      <c r="R7" s="323" t="s">
        <v>508</v>
      </c>
      <c r="S7" s="324" t="s">
        <v>509</v>
      </c>
      <c r="U7" s="327" t="s">
        <v>505</v>
      </c>
      <c r="V7" s="322" t="s">
        <v>506</v>
      </c>
      <c r="W7" s="323" t="s">
        <v>507</v>
      </c>
      <c r="X7" s="323" t="s">
        <v>508</v>
      </c>
      <c r="Y7" s="324" t="s">
        <v>509</v>
      </c>
      <c r="AA7" s="327" t="s">
        <v>505</v>
      </c>
      <c r="AB7" s="328" t="s">
        <v>506</v>
      </c>
      <c r="AC7" s="329" t="s">
        <v>507</v>
      </c>
      <c r="AD7" s="329" t="s">
        <v>508</v>
      </c>
      <c r="AE7" s="330" t="s">
        <v>509</v>
      </c>
    </row>
    <row r="8" spans="2:31" s="326" customFormat="1" ht="30" customHeight="1" x14ac:dyDescent="0.25">
      <c r="B8" s="331">
        <v>1</v>
      </c>
      <c r="C8" s="332" t="b">
        <f>Diagnoselijst!I22</f>
        <v>0</v>
      </c>
      <c r="D8" s="333" t="b">
        <f>Diagnoselijst!J22</f>
        <v>0</v>
      </c>
      <c r="E8" s="333" t="b">
        <f>Diagnoselijst!K22</f>
        <v>0</v>
      </c>
      <c r="F8" s="334" t="b">
        <f>Diagnoselijst!L22</f>
        <v>1</v>
      </c>
      <c r="G8" s="1067" t="s">
        <v>510</v>
      </c>
      <c r="I8" s="331">
        <v>2</v>
      </c>
      <c r="J8" s="332"/>
      <c r="K8" s="333"/>
      <c r="L8" s="333"/>
      <c r="M8" s="334"/>
      <c r="O8" s="331">
        <v>3</v>
      </c>
      <c r="P8" s="332"/>
      <c r="Q8" s="333"/>
      <c r="R8" s="333"/>
      <c r="S8" s="334"/>
      <c r="U8" s="331">
        <v>7</v>
      </c>
      <c r="V8" s="509"/>
      <c r="W8" s="510"/>
      <c r="X8" s="510"/>
      <c r="Y8" s="511"/>
      <c r="AA8" s="331" t="s">
        <v>511</v>
      </c>
      <c r="AB8" s="518"/>
      <c r="AC8" s="519"/>
      <c r="AD8" s="519"/>
      <c r="AE8" s="520"/>
    </row>
    <row r="9" spans="2:31" s="326" customFormat="1" ht="30" customHeight="1" x14ac:dyDescent="0.25">
      <c r="B9" s="335">
        <v>5</v>
      </c>
      <c r="C9" s="336" t="b">
        <f>Diagnoselijst!I26</f>
        <v>1</v>
      </c>
      <c r="D9" s="337" t="b">
        <f>Diagnoselijst!J26</f>
        <v>0</v>
      </c>
      <c r="E9" s="337" t="b">
        <f>Diagnoselijst!K26</f>
        <v>0</v>
      </c>
      <c r="F9" s="338" t="b">
        <f>Diagnoselijst!L26</f>
        <v>0</v>
      </c>
      <c r="G9" s="1068"/>
      <c r="I9" s="335">
        <v>4</v>
      </c>
      <c r="J9" s="336"/>
      <c r="K9" s="337"/>
      <c r="L9" s="337"/>
      <c r="M9" s="338"/>
      <c r="O9" s="335">
        <v>6</v>
      </c>
      <c r="P9" s="336"/>
      <c r="Q9" s="337"/>
      <c r="R9" s="337"/>
      <c r="S9" s="338"/>
      <c r="U9" s="335">
        <v>16</v>
      </c>
      <c r="V9" s="512"/>
      <c r="W9" s="513"/>
      <c r="X9" s="513"/>
      <c r="Y9" s="514"/>
      <c r="AA9" s="335" t="s">
        <v>512</v>
      </c>
      <c r="AB9" s="521"/>
      <c r="AC9" s="522"/>
      <c r="AD9" s="522"/>
      <c r="AE9" s="523"/>
    </row>
    <row r="10" spans="2:31" s="326" customFormat="1" ht="30" customHeight="1" x14ac:dyDescent="0.25">
      <c r="B10" s="335">
        <v>9</v>
      </c>
      <c r="C10" s="336" t="b">
        <f>Diagnoselijst!I30</f>
        <v>0</v>
      </c>
      <c r="D10" s="337" t="b">
        <f>Diagnoselijst!J30</f>
        <v>1</v>
      </c>
      <c r="E10" s="337" t="b">
        <f>Diagnoselijst!K30</f>
        <v>0</v>
      </c>
      <c r="F10" s="338" t="b">
        <f>Diagnoselijst!L30</f>
        <v>0</v>
      </c>
      <c r="G10" s="1068"/>
      <c r="I10" s="335">
        <v>8</v>
      </c>
      <c r="J10" s="336"/>
      <c r="K10" s="337"/>
      <c r="L10" s="337"/>
      <c r="M10" s="338"/>
      <c r="O10" s="335">
        <v>10</v>
      </c>
      <c r="P10" s="336"/>
      <c r="Q10" s="337"/>
      <c r="R10" s="337"/>
      <c r="S10" s="338"/>
      <c r="U10" s="335">
        <v>25</v>
      </c>
      <c r="V10" s="512"/>
      <c r="W10" s="513"/>
      <c r="X10" s="513"/>
      <c r="Y10" s="514"/>
      <c r="AA10" s="335" t="s">
        <v>513</v>
      </c>
      <c r="AB10" s="521"/>
      <c r="AC10" s="522"/>
      <c r="AD10" s="522"/>
      <c r="AE10" s="523"/>
    </row>
    <row r="11" spans="2:31" s="326" customFormat="1" ht="30" customHeight="1" x14ac:dyDescent="0.25">
      <c r="B11" s="335">
        <v>12</v>
      </c>
      <c r="C11" s="336" t="b">
        <f>Diagnoselijst!I33</f>
        <v>0</v>
      </c>
      <c r="D11" s="337" t="b">
        <f>Diagnoselijst!J33</f>
        <v>1</v>
      </c>
      <c r="E11" s="337" t="b">
        <f>Diagnoselijst!K33</f>
        <v>0</v>
      </c>
      <c r="F11" s="338" t="b">
        <f>Diagnoselijst!L33</f>
        <v>0</v>
      </c>
      <c r="G11" s="1068"/>
      <c r="I11" s="335">
        <v>13</v>
      </c>
      <c r="J11" s="336"/>
      <c r="K11" s="337"/>
      <c r="L11" s="337"/>
      <c r="M11" s="338"/>
      <c r="O11" s="335">
        <v>11</v>
      </c>
      <c r="P11" s="336"/>
      <c r="Q11" s="337"/>
      <c r="R11" s="337"/>
      <c r="S11" s="338"/>
      <c r="U11" s="335">
        <v>31</v>
      </c>
      <c r="V11" s="512"/>
      <c r="W11" s="513"/>
      <c r="X11" s="513"/>
      <c r="Y11" s="514"/>
      <c r="AA11" s="335" t="s">
        <v>514</v>
      </c>
      <c r="AB11" s="521"/>
      <c r="AC11" s="522"/>
      <c r="AD11" s="522"/>
      <c r="AE11" s="523"/>
    </row>
    <row r="12" spans="2:31" s="326" customFormat="1" ht="30" customHeight="1" x14ac:dyDescent="0.25">
      <c r="B12" s="335">
        <v>14</v>
      </c>
      <c r="C12" s="336" t="b">
        <f>Diagnoselijst!I35</f>
        <v>0</v>
      </c>
      <c r="D12" s="337" t="b">
        <f>Diagnoselijst!J35</f>
        <v>0</v>
      </c>
      <c r="E12" s="337" t="b">
        <f>Diagnoselijst!K35</f>
        <v>1</v>
      </c>
      <c r="F12" s="338" t="b">
        <f>Diagnoselijst!L35</f>
        <v>0</v>
      </c>
      <c r="G12" s="1068"/>
      <c r="I12" s="339">
        <v>18</v>
      </c>
      <c r="J12" s="336"/>
      <c r="K12" s="337"/>
      <c r="L12" s="337"/>
      <c r="M12" s="338"/>
      <c r="O12" s="335">
        <v>17</v>
      </c>
      <c r="P12" s="336"/>
      <c r="Q12" s="337"/>
      <c r="R12" s="337"/>
      <c r="S12" s="338"/>
      <c r="U12" s="335">
        <v>38</v>
      </c>
      <c r="V12" s="512"/>
      <c r="W12" s="513"/>
      <c r="X12" s="513"/>
      <c r="Y12" s="514"/>
      <c r="AA12" s="335" t="s">
        <v>515</v>
      </c>
      <c r="AB12" s="521"/>
      <c r="AC12" s="522"/>
      <c r="AD12" s="522"/>
      <c r="AE12" s="523"/>
    </row>
    <row r="13" spans="2:31" s="326" customFormat="1" ht="30" customHeight="1" x14ac:dyDescent="0.25">
      <c r="B13" s="335">
        <v>23</v>
      </c>
      <c r="C13" s="336" t="b">
        <f>Diagnoselijst!I44</f>
        <v>0</v>
      </c>
      <c r="D13" s="337" t="b">
        <f>Diagnoselijst!J44</f>
        <v>0</v>
      </c>
      <c r="E13" s="337" t="b">
        <f>Diagnoselijst!K44</f>
        <v>1</v>
      </c>
      <c r="F13" s="338" t="b">
        <f>Diagnoselijst!L44</f>
        <v>0</v>
      </c>
      <c r="G13" s="1068"/>
      <c r="I13" s="339">
        <v>22</v>
      </c>
      <c r="J13" s="336"/>
      <c r="K13" s="337"/>
      <c r="L13" s="337"/>
      <c r="M13" s="338"/>
      <c r="O13" s="339">
        <v>27</v>
      </c>
      <c r="P13" s="336"/>
      <c r="Q13" s="337"/>
      <c r="R13" s="337"/>
      <c r="S13" s="338"/>
      <c r="U13" s="335">
        <v>41</v>
      </c>
      <c r="V13" s="512"/>
      <c r="W13" s="513"/>
      <c r="X13" s="513"/>
      <c r="Y13" s="514"/>
      <c r="AA13" s="335" t="s">
        <v>516</v>
      </c>
      <c r="AB13" s="512"/>
      <c r="AC13" s="513"/>
      <c r="AD13" s="513"/>
      <c r="AE13" s="514"/>
    </row>
    <row r="14" spans="2:31" s="326" customFormat="1" ht="15" customHeight="1" x14ac:dyDescent="0.25">
      <c r="B14" s="1029">
        <v>32</v>
      </c>
      <c r="C14" s="1030" t="b">
        <f>Diagnoselijst!I53</f>
        <v>0</v>
      </c>
      <c r="D14" s="1032" t="b">
        <f>Diagnoselijst!J53</f>
        <v>0</v>
      </c>
      <c r="E14" s="1032" t="b">
        <f>Diagnoselijst!K53</f>
        <v>0</v>
      </c>
      <c r="F14" s="1039" t="b">
        <f>Diagnoselijst!L53</f>
        <v>0</v>
      </c>
      <c r="G14" s="1068"/>
      <c r="I14" s="1029">
        <v>28</v>
      </c>
      <c r="J14" s="1030"/>
      <c r="K14" s="1032"/>
      <c r="L14" s="1032"/>
      <c r="M14" s="1039"/>
      <c r="O14" s="1029">
        <v>45</v>
      </c>
      <c r="P14" s="1030"/>
      <c r="Q14" s="1032"/>
      <c r="R14" s="1032"/>
      <c r="S14" s="1039"/>
      <c r="U14" s="1029">
        <v>44</v>
      </c>
      <c r="V14" s="1079"/>
      <c r="W14" s="1084"/>
      <c r="X14" s="1084"/>
      <c r="Y14" s="1077"/>
      <c r="AA14" s="1029" t="s">
        <v>517</v>
      </c>
      <c r="AB14" s="1079"/>
      <c r="AC14" s="1084"/>
      <c r="AD14" s="1084"/>
      <c r="AE14" s="1077"/>
    </row>
    <row r="15" spans="2:31" s="326" customFormat="1" ht="15" customHeight="1" x14ac:dyDescent="0.25">
      <c r="B15" s="1078"/>
      <c r="C15" s="1030"/>
      <c r="D15" s="1032"/>
      <c r="E15" s="1032"/>
      <c r="F15" s="1039"/>
      <c r="G15" s="1068"/>
      <c r="I15" s="1080"/>
      <c r="J15" s="1030"/>
      <c r="K15" s="1032"/>
      <c r="L15" s="1032"/>
      <c r="M15" s="1039"/>
      <c r="O15" s="1080"/>
      <c r="P15" s="1030"/>
      <c r="Q15" s="1032"/>
      <c r="R15" s="1032"/>
      <c r="S15" s="1039"/>
      <c r="U15" s="1078"/>
      <c r="V15" s="1079"/>
      <c r="W15" s="1084"/>
      <c r="X15" s="1084"/>
      <c r="Y15" s="1077"/>
      <c r="AA15" s="1078"/>
      <c r="AB15" s="1079"/>
      <c r="AC15" s="1084"/>
      <c r="AD15" s="1084"/>
      <c r="AE15" s="1077"/>
    </row>
    <row r="16" spans="2:31" s="326" customFormat="1" ht="30" customHeight="1" thickBot="1" x14ac:dyDescent="0.3">
      <c r="B16" s="340">
        <v>53</v>
      </c>
      <c r="C16" s="367" t="b">
        <f>Diagnoselijst!I74</f>
        <v>0</v>
      </c>
      <c r="D16" s="368" t="b">
        <f>Diagnoselijst!J74</f>
        <v>0</v>
      </c>
      <c r="E16" s="368" t="b">
        <f>Diagnoselijst!K74</f>
        <v>0</v>
      </c>
      <c r="F16" s="369" t="b">
        <f>Diagnoselijst!L74</f>
        <v>1</v>
      </c>
      <c r="G16" s="1069"/>
      <c r="I16" s="339">
        <v>29</v>
      </c>
      <c r="J16" s="336"/>
      <c r="K16" s="337"/>
      <c r="L16" s="337"/>
      <c r="M16" s="338"/>
      <c r="O16" s="339">
        <v>46</v>
      </c>
      <c r="P16" s="336"/>
      <c r="Q16" s="337"/>
      <c r="R16" s="337"/>
      <c r="S16" s="338"/>
      <c r="U16" s="335">
        <v>48</v>
      </c>
      <c r="V16" s="512"/>
      <c r="W16" s="513"/>
      <c r="X16" s="513"/>
      <c r="Y16" s="514"/>
      <c r="AA16" s="335" t="s">
        <v>518</v>
      </c>
      <c r="AB16" s="512"/>
      <c r="AC16" s="513"/>
      <c r="AD16" s="513"/>
      <c r="AE16" s="514"/>
    </row>
    <row r="17" spans="2:31" s="326" customFormat="1" ht="30" customHeight="1" x14ac:dyDescent="0.25">
      <c r="B17" s="360">
        <v>24</v>
      </c>
      <c r="C17" s="332" t="b">
        <f>Diagnoselijst!I45</f>
        <v>0</v>
      </c>
      <c r="D17" s="333" t="b">
        <f>Diagnoselijst!J45</f>
        <v>0</v>
      </c>
      <c r="E17" s="333" t="b">
        <f>Diagnoselijst!K45</f>
        <v>0</v>
      </c>
      <c r="F17" s="334" t="b">
        <f>Diagnoselijst!L45</f>
        <v>0</v>
      </c>
      <c r="G17" s="1068" t="s">
        <v>519</v>
      </c>
      <c r="I17" s="339">
        <v>42</v>
      </c>
      <c r="J17" s="336"/>
      <c r="K17" s="337"/>
      <c r="L17" s="337"/>
      <c r="M17" s="338"/>
      <c r="O17" s="339">
        <v>47</v>
      </c>
      <c r="P17" s="336"/>
      <c r="Q17" s="337"/>
      <c r="R17" s="337"/>
      <c r="S17" s="338"/>
      <c r="U17" s="339">
        <v>54</v>
      </c>
      <c r="V17" s="512"/>
      <c r="W17" s="513"/>
      <c r="X17" s="513"/>
      <c r="Y17" s="514"/>
      <c r="AA17" s="339" t="s">
        <v>520</v>
      </c>
      <c r="AB17" s="512"/>
      <c r="AC17" s="513"/>
      <c r="AD17" s="513"/>
      <c r="AE17" s="514"/>
    </row>
    <row r="18" spans="2:31" s="326" customFormat="1" ht="30" customHeight="1" x14ac:dyDescent="0.25">
      <c r="B18" s="335">
        <v>30</v>
      </c>
      <c r="C18" s="336" t="b">
        <f>Diagnoselijst!I51</f>
        <v>0</v>
      </c>
      <c r="D18" s="337" t="b">
        <f>Diagnoselijst!J51</f>
        <v>0</v>
      </c>
      <c r="E18" s="337" t="b">
        <f>Diagnoselijst!K51</f>
        <v>0</v>
      </c>
      <c r="F18" s="338" t="b">
        <f>Diagnoselijst!L51</f>
        <v>0</v>
      </c>
      <c r="G18" s="1068"/>
      <c r="I18" s="339">
        <v>43</v>
      </c>
      <c r="J18" s="336"/>
      <c r="K18" s="337"/>
      <c r="L18" s="337"/>
      <c r="M18" s="338"/>
      <c r="O18" s="339">
        <v>56</v>
      </c>
      <c r="P18" s="336"/>
      <c r="Q18" s="337"/>
      <c r="R18" s="337"/>
      <c r="S18" s="338"/>
      <c r="U18" s="339">
        <v>55</v>
      </c>
      <c r="V18" s="512"/>
      <c r="W18" s="513"/>
      <c r="X18" s="513"/>
      <c r="Y18" s="514"/>
      <c r="AA18" s="339" t="s">
        <v>521</v>
      </c>
      <c r="AB18" s="512"/>
      <c r="AC18" s="513"/>
      <c r="AD18" s="513"/>
      <c r="AE18" s="514"/>
    </row>
    <row r="19" spans="2:31" s="326" customFormat="1" ht="30" customHeight="1" thickBot="1" x14ac:dyDescent="0.3">
      <c r="B19" s="335">
        <v>33</v>
      </c>
      <c r="C19" s="336" t="b">
        <f>Diagnoselijst!I54</f>
        <v>0</v>
      </c>
      <c r="D19" s="337" t="b">
        <f>Diagnoselijst!J54</f>
        <v>0</v>
      </c>
      <c r="E19" s="337" t="b">
        <f>Diagnoselijst!K54</f>
        <v>0</v>
      </c>
      <c r="F19" s="338" t="b">
        <f>Diagnoselijst!L54</f>
        <v>0</v>
      </c>
      <c r="G19" s="1068"/>
      <c r="I19" s="339">
        <v>59</v>
      </c>
      <c r="J19" s="341"/>
      <c r="K19" s="342"/>
      <c r="L19" s="342"/>
      <c r="M19" s="343"/>
      <c r="O19" s="339">
        <v>58</v>
      </c>
      <c r="P19" s="341"/>
      <c r="Q19" s="342"/>
      <c r="R19" s="342"/>
      <c r="S19" s="343"/>
      <c r="U19" s="339">
        <v>60</v>
      </c>
      <c r="V19" s="515"/>
      <c r="W19" s="516"/>
      <c r="X19" s="516"/>
      <c r="Y19" s="517"/>
      <c r="AA19" s="339" t="s">
        <v>522</v>
      </c>
      <c r="AB19" s="512"/>
      <c r="AC19" s="513"/>
      <c r="AD19" s="513"/>
      <c r="AE19" s="514"/>
    </row>
    <row r="20" spans="2:31" s="326" customFormat="1" ht="30" customHeight="1" thickBot="1" x14ac:dyDescent="0.3">
      <c r="B20" s="335">
        <v>40</v>
      </c>
      <c r="C20" s="336" t="b">
        <f>Diagnoselijst!I61</f>
        <v>0</v>
      </c>
      <c r="D20" s="337" t="b">
        <f>Diagnoselijst!J61</f>
        <v>0</v>
      </c>
      <c r="E20" s="337" t="b">
        <f>Diagnoselijst!K61</f>
        <v>0</v>
      </c>
      <c r="F20" s="338" t="b">
        <f>Diagnoselijst!L61</f>
        <v>0</v>
      </c>
      <c r="G20" s="1068"/>
      <c r="I20" s="1047" t="s">
        <v>176</v>
      </c>
      <c r="J20" s="345">
        <f>COUNTIF(J8:J19,"WAAR")</f>
        <v>0</v>
      </c>
      <c r="K20" s="345">
        <f>COUNTIF(K8:K19,"WAAR")</f>
        <v>0</v>
      </c>
      <c r="L20" s="345">
        <f>COUNTIF(L8:L19,"WAAR")</f>
        <v>0</v>
      </c>
      <c r="M20" s="346">
        <f>COUNTIF(M8:M19,"WAAR")</f>
        <v>0</v>
      </c>
      <c r="O20" s="1047" t="s">
        <v>176</v>
      </c>
      <c r="P20" s="345">
        <f>COUNTIF(P8:P19,"WAAR")</f>
        <v>0</v>
      </c>
      <c r="Q20" s="345">
        <f>COUNTIF(Q8:Q19,"WAAR")</f>
        <v>0</v>
      </c>
      <c r="R20" s="345">
        <f>COUNTIF(R8:R19,"WAAR")</f>
        <v>0</v>
      </c>
      <c r="S20" s="346">
        <f>COUNTIF(S8:S19,"WAAR")</f>
        <v>0</v>
      </c>
      <c r="U20" s="1047" t="s">
        <v>176</v>
      </c>
      <c r="V20" s="345">
        <f>COUNTIF(V8:V19,"WAAR")</f>
        <v>0</v>
      </c>
      <c r="W20" s="345">
        <f>COUNTIF(W8:W19,"WAAR")</f>
        <v>0</v>
      </c>
      <c r="X20" s="345">
        <f>COUNTIF(X8:X19,"WAAR")</f>
        <v>0</v>
      </c>
      <c r="Y20" s="346">
        <f>COUNTIF(Y8:Y19,"WAAR")</f>
        <v>0</v>
      </c>
      <c r="AA20" s="339" t="s">
        <v>523</v>
      </c>
      <c r="AB20" s="515"/>
      <c r="AC20" s="516"/>
      <c r="AD20" s="516"/>
      <c r="AE20" s="517"/>
    </row>
    <row r="21" spans="2:31" s="326" customFormat="1" ht="15" customHeight="1" x14ac:dyDescent="0.15">
      <c r="B21" s="1028">
        <v>49</v>
      </c>
      <c r="C21" s="1030" t="b">
        <f>Diagnoselijst!I70</f>
        <v>0</v>
      </c>
      <c r="D21" s="1032" t="b">
        <f>Diagnoselijst!J70</f>
        <v>0</v>
      </c>
      <c r="E21" s="1032" t="b">
        <f>Diagnoselijst!K70</f>
        <v>0</v>
      </c>
      <c r="F21" s="1039" t="b">
        <f>Diagnoselijst!L70</f>
        <v>0</v>
      </c>
      <c r="G21" s="1068"/>
      <c r="I21" s="1048"/>
      <c r="J21" s="1025" t="s">
        <v>524</v>
      </c>
      <c r="K21" s="1052"/>
      <c r="L21" s="1025" t="s">
        <v>525</v>
      </c>
      <c r="M21" s="1027"/>
      <c r="O21" s="1048"/>
      <c r="P21" s="1025" t="s">
        <v>524</v>
      </c>
      <c r="Q21" s="1052"/>
      <c r="R21" s="1025" t="s">
        <v>525</v>
      </c>
      <c r="S21" s="1027"/>
      <c r="U21" s="1048"/>
      <c r="V21" s="1025" t="s">
        <v>524</v>
      </c>
      <c r="W21" s="1052"/>
      <c r="X21" s="1025" t="s">
        <v>525</v>
      </c>
      <c r="Y21" s="1027"/>
      <c r="AA21" s="1070" t="s">
        <v>176</v>
      </c>
      <c r="AB21" s="1073">
        <f>COUNTIF(AB6:AB20,"waar")</f>
        <v>0</v>
      </c>
      <c r="AC21" s="1073">
        <f>COUNTIF(AC6:AC20,"waar")</f>
        <v>0</v>
      </c>
      <c r="AD21" s="1073">
        <f>COUNTIF(AD6:AD20,"waar")</f>
        <v>0</v>
      </c>
      <c r="AE21" s="1075">
        <f>COUNTIF(AE6:AE20,"waar")</f>
        <v>0</v>
      </c>
    </row>
    <row r="22" spans="2:31" ht="15" customHeight="1" thickBot="1" x14ac:dyDescent="0.25">
      <c r="B22" s="1028"/>
      <c r="C22" s="1030"/>
      <c r="D22" s="1032"/>
      <c r="E22" s="1032"/>
      <c r="F22" s="1039"/>
      <c r="G22" s="1068"/>
      <c r="I22" s="1049"/>
      <c r="J22" s="1022">
        <f>SUM(J20+K20)</f>
        <v>0</v>
      </c>
      <c r="K22" s="1034"/>
      <c r="L22" s="1022">
        <f>SUM(L20+M20)</f>
        <v>0</v>
      </c>
      <c r="M22" s="1058"/>
      <c r="O22" s="1049"/>
      <c r="P22" s="1022">
        <f>SUM(P20+Q20)</f>
        <v>0</v>
      </c>
      <c r="Q22" s="1034"/>
      <c r="R22" s="1022">
        <f>SUM(R20+S20)</f>
        <v>0</v>
      </c>
      <c r="S22" s="1058"/>
      <c r="U22" s="1049"/>
      <c r="V22" s="1022">
        <f>SUM(V20+W20)</f>
        <v>0</v>
      </c>
      <c r="W22" s="1034"/>
      <c r="X22" s="1022">
        <f>SUM(X20+Y20)</f>
        <v>0</v>
      </c>
      <c r="Y22" s="1058"/>
      <c r="AA22" s="1070"/>
      <c r="AB22" s="1074"/>
      <c r="AC22" s="1074"/>
      <c r="AD22" s="1074"/>
      <c r="AE22" s="1076"/>
    </row>
    <row r="23" spans="2:31" ht="15" customHeight="1" x14ac:dyDescent="0.2">
      <c r="B23" s="1028">
        <v>50</v>
      </c>
      <c r="C23" s="1030" t="b">
        <f>Diagnoselijst!I71</f>
        <v>0</v>
      </c>
      <c r="D23" s="1032" t="b">
        <f>Diagnoselijst!J71</f>
        <v>0</v>
      </c>
      <c r="E23" s="1032" t="b">
        <f>Diagnoselijst!K71</f>
        <v>0</v>
      </c>
      <c r="F23" s="1039" t="b">
        <f>Diagnoselijst!L71</f>
        <v>0</v>
      </c>
      <c r="G23" s="1068"/>
      <c r="U23" s="347"/>
      <c r="V23" s="144"/>
      <c r="W23" s="144"/>
      <c r="X23" s="144"/>
      <c r="Y23" s="144"/>
      <c r="AA23" s="1071"/>
      <c r="AB23" s="1025" t="s">
        <v>524</v>
      </c>
      <c r="AC23" s="1026"/>
      <c r="AD23" s="1025" t="s">
        <v>525</v>
      </c>
      <c r="AE23" s="1027"/>
    </row>
    <row r="24" spans="2:31" ht="15" customHeight="1" thickBot="1" x14ac:dyDescent="0.25">
      <c r="B24" s="1028"/>
      <c r="C24" s="1030"/>
      <c r="D24" s="1032"/>
      <c r="E24" s="1032"/>
      <c r="F24" s="1039"/>
      <c r="G24" s="1068"/>
      <c r="U24" s="144"/>
      <c r="V24" s="144"/>
      <c r="W24" s="144"/>
      <c r="X24" s="144"/>
      <c r="Y24" s="144"/>
      <c r="AA24" s="1072"/>
      <c r="AB24" s="1022">
        <f>SUM(AB21+AC21)</f>
        <v>0</v>
      </c>
      <c r="AC24" s="1023"/>
      <c r="AD24" s="1022">
        <f>SUM(AD21+AE21)</f>
        <v>0</v>
      </c>
      <c r="AE24" s="1058"/>
    </row>
    <row r="25" spans="2:31" ht="15" customHeight="1" x14ac:dyDescent="0.2">
      <c r="B25" s="1028">
        <v>51</v>
      </c>
      <c r="C25" s="1030" t="b">
        <f>Diagnoselijst!I72</f>
        <v>0</v>
      </c>
      <c r="D25" s="1032" t="b">
        <f>Diagnoselijst!J72</f>
        <v>0</v>
      </c>
      <c r="E25" s="1032" t="b">
        <f>Diagnoselijst!K72</f>
        <v>0</v>
      </c>
      <c r="F25" s="1039" t="b">
        <f>Diagnoselijst!L72</f>
        <v>0</v>
      </c>
      <c r="G25" s="1068"/>
      <c r="I25" s="1041" t="s">
        <v>526</v>
      </c>
      <c r="J25" s="1042"/>
      <c r="K25" s="1042"/>
      <c r="L25" s="1042"/>
      <c r="M25" s="1042"/>
      <c r="N25" s="1042"/>
      <c r="O25" s="1042"/>
      <c r="P25" s="1042"/>
      <c r="Q25" s="1042"/>
      <c r="R25" s="1042"/>
      <c r="S25" s="1043"/>
      <c r="U25" s="1061" t="s">
        <v>527</v>
      </c>
      <c r="V25" s="1062"/>
      <c r="W25" s="1062"/>
      <c r="X25" s="1062"/>
      <c r="Y25" s="1063"/>
      <c r="Z25" s="348"/>
      <c r="AA25" s="348"/>
      <c r="AB25" s="348"/>
      <c r="AC25" s="348"/>
      <c r="AD25" s="348"/>
      <c r="AE25" s="348"/>
    </row>
    <row r="26" spans="2:31" ht="15" customHeight="1" thickBot="1" x14ac:dyDescent="0.25">
      <c r="B26" s="1029"/>
      <c r="C26" s="1031"/>
      <c r="D26" s="1033"/>
      <c r="E26" s="1033"/>
      <c r="F26" s="1040"/>
      <c r="G26" s="1069"/>
      <c r="I26" s="1044"/>
      <c r="J26" s="1045"/>
      <c r="K26" s="1045"/>
      <c r="L26" s="1045"/>
      <c r="M26" s="1045"/>
      <c r="N26" s="1045"/>
      <c r="O26" s="1045"/>
      <c r="P26" s="1045"/>
      <c r="Q26" s="1045"/>
      <c r="R26" s="1045"/>
      <c r="S26" s="1046"/>
      <c r="U26" s="1064"/>
      <c r="V26" s="1065"/>
      <c r="W26" s="1065"/>
      <c r="X26" s="1065"/>
      <c r="Y26" s="1066"/>
      <c r="Z26" s="348"/>
      <c r="AA26" s="348"/>
      <c r="AB26" s="348"/>
      <c r="AC26" s="348"/>
      <c r="AD26" s="348"/>
      <c r="AE26" s="348"/>
    </row>
    <row r="27" spans="2:31" ht="30" customHeight="1" thickBot="1" x14ac:dyDescent="0.25">
      <c r="B27" s="331">
        <v>19</v>
      </c>
      <c r="C27" s="332" t="b">
        <f>Diagnoselijst!I40</f>
        <v>0</v>
      </c>
      <c r="D27" s="333" t="b">
        <f>Diagnoselijst!J40</f>
        <v>1</v>
      </c>
      <c r="E27" s="333" t="b">
        <f>Diagnoselijst!K40</f>
        <v>0</v>
      </c>
      <c r="F27" s="334" t="b">
        <f>Diagnoselijst!L40</f>
        <v>0</v>
      </c>
      <c r="G27" s="1067" t="s">
        <v>528</v>
      </c>
      <c r="I27" s="349" t="s">
        <v>505</v>
      </c>
      <c r="J27" s="350" t="s">
        <v>506</v>
      </c>
      <c r="K27" s="351" t="s">
        <v>507</v>
      </c>
      <c r="L27" s="351" t="s">
        <v>508</v>
      </c>
      <c r="M27" s="352" t="s">
        <v>509</v>
      </c>
      <c r="O27" s="331">
        <v>35</v>
      </c>
      <c r="P27" s="353"/>
      <c r="Q27" s="354"/>
      <c r="R27" s="354"/>
      <c r="S27" s="355"/>
      <c r="U27" s="349" t="s">
        <v>505</v>
      </c>
      <c r="V27" s="350" t="s">
        <v>506</v>
      </c>
      <c r="W27" s="351" t="s">
        <v>507</v>
      </c>
      <c r="X27" s="351" t="s">
        <v>508</v>
      </c>
      <c r="Y27" s="352" t="s">
        <v>509</v>
      </c>
      <c r="AA27" s="356"/>
      <c r="AB27" s="357"/>
      <c r="AC27" s="357"/>
      <c r="AD27" s="357"/>
      <c r="AE27" s="358"/>
    </row>
    <row r="28" spans="2:31" ht="30" customHeight="1" x14ac:dyDescent="0.2">
      <c r="B28" s="335">
        <v>39</v>
      </c>
      <c r="C28" s="336" t="b">
        <f>Diagnoselijst!I60</f>
        <v>0</v>
      </c>
      <c r="D28" s="337" t="b">
        <f>Diagnoselijst!J60</f>
        <v>0</v>
      </c>
      <c r="E28" s="337" t="b">
        <f>Diagnoselijst!K60</f>
        <v>0</v>
      </c>
      <c r="F28" s="338" t="b">
        <f>Diagnoselijst!L60</f>
        <v>0</v>
      </c>
      <c r="G28" s="1068"/>
      <c r="I28" s="359">
        <v>15</v>
      </c>
      <c r="J28" s="332"/>
      <c r="K28" s="333"/>
      <c r="L28" s="333"/>
      <c r="M28" s="334"/>
      <c r="O28" s="360">
        <v>37</v>
      </c>
      <c r="P28" s="361"/>
      <c r="Q28" s="362"/>
      <c r="R28" s="362"/>
      <c r="S28" s="363"/>
      <c r="U28" s="331">
        <v>26</v>
      </c>
      <c r="V28" s="353"/>
      <c r="W28" s="354"/>
      <c r="X28" s="354"/>
      <c r="Y28" s="355"/>
      <c r="AA28" s="364"/>
      <c r="AB28" s="365"/>
      <c r="AC28" s="365"/>
      <c r="AD28" s="365"/>
      <c r="AE28" s="366"/>
    </row>
    <row r="29" spans="2:31" ht="30" customHeight="1" thickBot="1" x14ac:dyDescent="0.25">
      <c r="B29" s="340">
        <v>57</v>
      </c>
      <c r="C29" s="341" t="b">
        <f>Diagnoselijst!I78</f>
        <v>0</v>
      </c>
      <c r="D29" s="342" t="b">
        <f>Diagnoselijst!J78</f>
        <v>0</v>
      </c>
      <c r="E29" s="342" t="b">
        <f>Diagnoselijst!K78</f>
        <v>1</v>
      </c>
      <c r="F29" s="343" t="b">
        <f>Diagnoselijst!L78</f>
        <v>0</v>
      </c>
      <c r="G29" s="1069"/>
      <c r="I29" s="344">
        <v>20</v>
      </c>
      <c r="J29" s="367"/>
      <c r="K29" s="368"/>
      <c r="L29" s="368"/>
      <c r="M29" s="369"/>
      <c r="O29" s="335">
        <v>52</v>
      </c>
      <c r="P29" s="370"/>
      <c r="Q29" s="371"/>
      <c r="R29" s="371"/>
      <c r="S29" s="372"/>
      <c r="U29" s="335">
        <v>36</v>
      </c>
      <c r="V29" s="370"/>
      <c r="W29" s="371"/>
      <c r="X29" s="371"/>
      <c r="Y29" s="372"/>
      <c r="AA29" s="364"/>
      <c r="AB29" s="365"/>
      <c r="AC29" s="365"/>
      <c r="AD29" s="365"/>
      <c r="AE29" s="366"/>
    </row>
    <row r="30" spans="2:31" ht="30" customHeight="1" x14ac:dyDescent="0.2">
      <c r="B30" s="1047" t="s">
        <v>176</v>
      </c>
      <c r="C30" s="345">
        <f>COUNTIF(C8:C29,"WAAR")</f>
        <v>1</v>
      </c>
      <c r="D30" s="345">
        <f>COUNTIF(D8:D29,"WAAR")</f>
        <v>3</v>
      </c>
      <c r="E30" s="345">
        <f>COUNTIF(E8:E29,"WAAR")</f>
        <v>3</v>
      </c>
      <c r="F30" s="345">
        <f>COUNTIF(F8:F29,"WAAR")</f>
        <v>2</v>
      </c>
      <c r="G30" s="89"/>
      <c r="I30" s="373">
        <v>21</v>
      </c>
      <c r="J30" s="336"/>
      <c r="K30" s="337"/>
      <c r="L30" s="337"/>
      <c r="M30" s="338"/>
      <c r="O30" s="374" t="s">
        <v>176</v>
      </c>
      <c r="P30" s="345">
        <f>SUM(J33+P33)</f>
        <v>0</v>
      </c>
      <c r="Q30" s="345">
        <f>SUM(K33+Q33)</f>
        <v>0</v>
      </c>
      <c r="R30" s="345">
        <f>SUM(L33+R33)</f>
        <v>0</v>
      </c>
      <c r="S30" s="346">
        <f>SUM(M33+S33)</f>
        <v>0</v>
      </c>
      <c r="U30" s="374" t="s">
        <v>176</v>
      </c>
      <c r="V30" s="345">
        <f>COUNTIF(V28:V29,"WAAR")</f>
        <v>0</v>
      </c>
      <c r="W30" s="345">
        <f>COUNTIF(W28:W29,"WAAR")</f>
        <v>0</v>
      </c>
      <c r="X30" s="345">
        <f>COUNTIF(X28:X29,"WAAR")</f>
        <v>0</v>
      </c>
      <c r="Y30" s="346">
        <f>COUNTIF(Y28:Y29,"WAAR")</f>
        <v>0</v>
      </c>
      <c r="AA30" s="1050"/>
      <c r="AB30" s="375"/>
      <c r="AC30" s="375"/>
      <c r="AD30" s="375"/>
      <c r="AE30" s="376"/>
    </row>
    <row r="31" spans="2:31" ht="15" customHeight="1" x14ac:dyDescent="0.2">
      <c r="B31" s="1048"/>
      <c r="C31" s="1025" t="s">
        <v>524</v>
      </c>
      <c r="D31" s="1052"/>
      <c r="E31" s="1025" t="s">
        <v>525</v>
      </c>
      <c r="F31" s="1027"/>
      <c r="G31" s="377"/>
      <c r="I31" s="1053">
        <v>34</v>
      </c>
      <c r="J31" s="1031"/>
      <c r="K31" s="1056"/>
      <c r="L31" s="1056"/>
      <c r="M31" s="1059"/>
      <c r="O31" s="378"/>
      <c r="P31" s="1025" t="s">
        <v>524</v>
      </c>
      <c r="Q31" s="1026"/>
      <c r="R31" s="1025" t="s">
        <v>525</v>
      </c>
      <c r="S31" s="1027"/>
      <c r="U31" s="378"/>
      <c r="V31" s="1025" t="s">
        <v>524</v>
      </c>
      <c r="W31" s="1026"/>
      <c r="X31" s="1025" t="s">
        <v>525</v>
      </c>
      <c r="Y31" s="1027"/>
      <c r="AA31" s="1050"/>
      <c r="AB31" s="1035"/>
      <c r="AC31" s="1035"/>
      <c r="AD31" s="1035"/>
      <c r="AE31" s="1036"/>
    </row>
    <row r="32" spans="2:31" ht="15" customHeight="1" thickBot="1" x14ac:dyDescent="0.25">
      <c r="B32" s="1049"/>
      <c r="C32" s="1022">
        <f>SUM(C30+D30)</f>
        <v>4</v>
      </c>
      <c r="D32" s="1034"/>
      <c r="E32" s="1022">
        <f>SUM(E30+F30)</f>
        <v>5</v>
      </c>
      <c r="F32" s="1058"/>
      <c r="G32" s="379"/>
      <c r="I32" s="1054"/>
      <c r="J32" s="1055"/>
      <c r="K32" s="1057"/>
      <c r="L32" s="1057"/>
      <c r="M32" s="1060"/>
      <c r="O32" s="380"/>
      <c r="P32" s="1022">
        <f>SUM(P30+Q30)</f>
        <v>0</v>
      </c>
      <c r="Q32" s="1023"/>
      <c r="R32" s="1022">
        <f>SUM(R30+S30)</f>
        <v>0</v>
      </c>
      <c r="S32" s="1058"/>
      <c r="U32" s="380"/>
      <c r="V32" s="1022">
        <f>SUM(V30+W30)</f>
        <v>0</v>
      </c>
      <c r="W32" s="1023"/>
      <c r="X32" s="1022">
        <f>SUM(X30+Y30)</f>
        <v>0</v>
      </c>
      <c r="Y32" s="1058"/>
      <c r="AA32" s="1051"/>
      <c r="AB32" s="1037"/>
      <c r="AC32" s="1037"/>
      <c r="AD32" s="1037"/>
      <c r="AE32" s="1038"/>
    </row>
    <row r="33" spans="10:19" x14ac:dyDescent="0.2">
      <c r="J33" s="1024">
        <f>COUNTIF(J28:J32,"WAAR")</f>
        <v>0</v>
      </c>
      <c r="K33" s="1024">
        <f>COUNTIF(K28:K32,"WAAR")</f>
        <v>0</v>
      </c>
      <c r="L33" s="1024">
        <f>COUNTIF(L28:L32,"WAAR")</f>
        <v>0</v>
      </c>
      <c r="M33" s="1024">
        <f>COUNTIF(M28:M32,"WAAR")</f>
        <v>0</v>
      </c>
      <c r="N33" s="381"/>
      <c r="O33" s="381"/>
      <c r="P33" s="1024">
        <f>COUNTIF(P27:P29,"WAAR")</f>
        <v>0</v>
      </c>
      <c r="Q33" s="1024">
        <f>COUNTIF(Q27:Q29,"WAAR")</f>
        <v>0</v>
      </c>
      <c r="R33" s="1024">
        <f>COUNTIF(R27:R29,"WAAR")</f>
        <v>0</v>
      </c>
      <c r="S33" s="1024">
        <f>COUNTIF(S27:S29,"WAAR")</f>
        <v>0</v>
      </c>
    </row>
    <row r="34" spans="10:19" x14ac:dyDescent="0.2">
      <c r="J34" s="1024"/>
      <c r="K34" s="1024"/>
      <c r="L34" s="1024"/>
      <c r="M34" s="1024"/>
      <c r="N34" s="381"/>
      <c r="O34" s="381"/>
      <c r="P34" s="1024"/>
      <c r="Q34" s="1024"/>
      <c r="R34" s="1024"/>
      <c r="S34" s="1024"/>
    </row>
  </sheetData>
  <sheetProtection algorithmName="SHA-512" hashValue="NkAk5eZui9hTtBaGaVKCXctqY+RCrSDBygEme04cavAU5hW73WK5JCkR9kiKKF90Ayzpi4Gyuocr+ARucH0Xaw==" saltValue="92zTPgZ8jENrIRyGwhHVUA==" spinCount="100000" sheet="1" objects="1" scenarios="1"/>
  <mergeCells count="105">
    <mergeCell ref="B6:F6"/>
    <mergeCell ref="I6:M6"/>
    <mergeCell ref="O6:S6"/>
    <mergeCell ref="U6:Y6"/>
    <mergeCell ref="B14:B15"/>
    <mergeCell ref="C14:C15"/>
    <mergeCell ref="V14:V15"/>
    <mergeCell ref="W14:W15"/>
    <mergeCell ref="Q14:Q15"/>
    <mergeCell ref="R14:R15"/>
    <mergeCell ref="E14:E15"/>
    <mergeCell ref="D14:D15"/>
    <mergeCell ref="F14:F15"/>
    <mergeCell ref="I14:I15"/>
    <mergeCell ref="AA6:AE6"/>
    <mergeCell ref="G8:G16"/>
    <mergeCell ref="S14:S15"/>
    <mergeCell ref="U14:U15"/>
    <mergeCell ref="L14:L15"/>
    <mergeCell ref="M14:M15"/>
    <mergeCell ref="AE14:AE15"/>
    <mergeCell ref="AC14:AC15"/>
    <mergeCell ref="AD14:AD15"/>
    <mergeCell ref="X14:X15"/>
    <mergeCell ref="J14:J15"/>
    <mergeCell ref="K14:K15"/>
    <mergeCell ref="AD21:AD22"/>
    <mergeCell ref="F21:F22"/>
    <mergeCell ref="J21:K21"/>
    <mergeCell ref="B21:B22"/>
    <mergeCell ref="C21:C22"/>
    <mergeCell ref="D21:D22"/>
    <mergeCell ref="E21:E22"/>
    <mergeCell ref="Y14:Y15"/>
    <mergeCell ref="AA14:AA15"/>
    <mergeCell ref="AB14:AB15"/>
    <mergeCell ref="O14:O15"/>
    <mergeCell ref="P14:P15"/>
    <mergeCell ref="AC21:AC22"/>
    <mergeCell ref="L22:M22"/>
    <mergeCell ref="P22:Q22"/>
    <mergeCell ref="R22:S22"/>
    <mergeCell ref="V22:W22"/>
    <mergeCell ref="X22:Y22"/>
    <mergeCell ref="R21:S21"/>
    <mergeCell ref="P21:Q21"/>
    <mergeCell ref="U25:Y26"/>
    <mergeCell ref="G27:G29"/>
    <mergeCell ref="X32:Y32"/>
    <mergeCell ref="V31:W31"/>
    <mergeCell ref="B23:B24"/>
    <mergeCell ref="C23:C24"/>
    <mergeCell ref="D23:D24"/>
    <mergeCell ref="E23:E24"/>
    <mergeCell ref="AD23:AE23"/>
    <mergeCell ref="AD24:AE24"/>
    <mergeCell ref="AA21:AA24"/>
    <mergeCell ref="AB21:AB22"/>
    <mergeCell ref="AE21:AE22"/>
    <mergeCell ref="J22:K22"/>
    <mergeCell ref="F23:F24"/>
    <mergeCell ref="AB23:AC23"/>
    <mergeCell ref="AB24:AC24"/>
    <mergeCell ref="G17:G26"/>
    <mergeCell ref="I20:I22"/>
    <mergeCell ref="O20:O22"/>
    <mergeCell ref="U20:U22"/>
    <mergeCell ref="L21:M21"/>
    <mergeCell ref="V21:W21"/>
    <mergeCell ref="X21:Y21"/>
    <mergeCell ref="B25:B26"/>
    <mergeCell ref="C25:C26"/>
    <mergeCell ref="D25:D26"/>
    <mergeCell ref="E25:E26"/>
    <mergeCell ref="C32:D32"/>
    <mergeCell ref="AD31:AE31"/>
    <mergeCell ref="AB32:AC32"/>
    <mergeCell ref="AD32:AE32"/>
    <mergeCell ref="X31:Y31"/>
    <mergeCell ref="AB31:AC31"/>
    <mergeCell ref="F25:F26"/>
    <mergeCell ref="I25:S26"/>
    <mergeCell ref="B30:B32"/>
    <mergeCell ref="AA30:AA32"/>
    <mergeCell ref="C31:D31"/>
    <mergeCell ref="E31:F31"/>
    <mergeCell ref="I31:I32"/>
    <mergeCell ref="J31:J32"/>
    <mergeCell ref="K31:K32"/>
    <mergeCell ref="L31:L32"/>
    <mergeCell ref="E32:F32"/>
    <mergeCell ref="P32:Q32"/>
    <mergeCell ref="R32:S32"/>
    <mergeCell ref="M31:M32"/>
    <mergeCell ref="V32:W32"/>
    <mergeCell ref="P33:P34"/>
    <mergeCell ref="Q33:Q34"/>
    <mergeCell ref="P31:Q31"/>
    <mergeCell ref="R33:R34"/>
    <mergeCell ref="S33:S34"/>
    <mergeCell ref="J33:J34"/>
    <mergeCell ref="K33:K34"/>
    <mergeCell ref="L33:L34"/>
    <mergeCell ref="M33:M34"/>
    <mergeCell ref="R31:S31"/>
  </mergeCells>
  <phoneticPr fontId="58" type="noConversion"/>
  <conditionalFormatting sqref="P27:Q29 AB8:AC21 P8:Q19 V28:W29 J8:K19 J28:K31 V8:W19 C8:F29">
    <cfRule type="cellIs" dxfId="51" priority="1" stopIfTrue="1" operator="equal">
      <formula>TRUE</formula>
    </cfRule>
    <cfRule type="cellIs" dxfId="50" priority="2" stopIfTrue="1" operator="equal">
      <formula>FALSE</formula>
    </cfRule>
  </conditionalFormatting>
  <conditionalFormatting sqref="R27:S29 G8 R8:S19 L28:M32 X28:Y29 X8:Y19 AD8:AE21 L8:M19">
    <cfRule type="cellIs" dxfId="49" priority="3" stopIfTrue="1" operator="equal">
      <formula>TRUE</formula>
    </cfRule>
    <cfRule type="cellIs" dxfId="48" priority="4" stopIfTrue="1" operator="equal">
      <formula>FALSE</formula>
    </cfRule>
  </conditionalFormatting>
  <pageMargins left="0.55000000000000004" right="0.2" top="0.53" bottom="1" header="0.31" footer="0.5"/>
  <pageSetup paperSize="9" scale="70" orientation="landscape" horizontalDpi="4294967293" r:id="rId1"/>
  <headerFooter alignWithMargins="0">
    <oddFooter>&amp;L© Eduforce / Meesterwerk &amp;R&amp;D / &amp;T</oddFooter>
  </headerFooter>
  <rowBreaks count="1" manualBreakCount="1">
    <brk id="32" min="1" max="1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B2:AA91"/>
  <sheetViews>
    <sheetView showGridLines="0" showRowColHeaders="0" zoomScaleNormal="100" workbookViewId="0">
      <selection activeCell="B70" sqref="B70:C76"/>
    </sheetView>
  </sheetViews>
  <sheetFormatPr defaultRowHeight="11.25" x14ac:dyDescent="0.15"/>
  <cols>
    <col min="1" max="1" width="2.85546875" style="1" customWidth="1"/>
    <col min="2" max="2" width="4" style="1" customWidth="1"/>
    <col min="3" max="3" width="3" style="1" bestFit="1" customWidth="1"/>
    <col min="4" max="4" width="24.7109375" style="1" customWidth="1"/>
    <col min="5" max="5" width="8.7109375" style="389" customWidth="1"/>
    <col min="6" max="7" width="8.7109375" style="1" customWidth="1"/>
    <col min="8" max="8" width="9.5703125" style="1" bestFit="1" customWidth="1"/>
    <col min="9" max="26" width="3.7109375" style="1" customWidth="1"/>
    <col min="27" max="16384" width="9.140625" style="1"/>
  </cols>
  <sheetData>
    <row r="2" spans="2:26" x14ac:dyDescent="0.15">
      <c r="B2" s="1156" t="s">
        <v>529</v>
      </c>
      <c r="C2" s="1156"/>
      <c r="D2" s="1156"/>
      <c r="E2" s="1156"/>
      <c r="F2" s="1156"/>
      <c r="G2" s="1156"/>
      <c r="H2" s="1156"/>
      <c r="I2" s="77"/>
      <c r="J2" s="77"/>
      <c r="K2" s="77"/>
      <c r="L2" s="77"/>
      <c r="M2" s="77"/>
      <c r="N2" s="77"/>
      <c r="O2" s="77"/>
      <c r="P2" s="77"/>
      <c r="Q2" s="77"/>
      <c r="R2" s="77"/>
      <c r="S2" s="77"/>
      <c r="T2" s="77"/>
      <c r="U2" s="77"/>
      <c r="V2" s="77"/>
      <c r="W2" s="77"/>
      <c r="X2" s="77"/>
      <c r="Y2" s="77"/>
      <c r="Z2" s="77"/>
    </row>
    <row r="3" spans="2:26" x14ac:dyDescent="0.15">
      <c r="B3" s="78" t="s">
        <v>530</v>
      </c>
      <c r="C3" s="77"/>
      <c r="D3" s="382"/>
      <c r="E3" s="383"/>
      <c r="F3" s="77"/>
      <c r="G3" s="77"/>
      <c r="H3" s="77"/>
      <c r="I3" s="77"/>
      <c r="J3" s="77"/>
      <c r="K3" s="77"/>
      <c r="L3" s="77"/>
      <c r="M3" s="77"/>
      <c r="N3" s="77"/>
      <c r="O3" s="77"/>
      <c r="P3" s="77"/>
      <c r="Q3" s="77"/>
      <c r="R3" s="77"/>
      <c r="S3" s="77"/>
      <c r="T3" s="77"/>
      <c r="U3" s="77"/>
      <c r="V3" s="77"/>
      <c r="W3" s="77"/>
      <c r="X3" s="77"/>
      <c r="Y3" s="77"/>
      <c r="Z3" s="77"/>
    </row>
    <row r="4" spans="2:26" ht="12.75" customHeight="1" x14ac:dyDescent="0.15">
      <c r="B4" s="78" t="s">
        <v>103</v>
      </c>
      <c r="C4" s="384"/>
      <c r="D4" s="384"/>
      <c r="E4" s="385"/>
      <c r="F4" s="386"/>
      <c r="G4" s="386"/>
      <c r="H4" s="386"/>
      <c r="I4" s="386"/>
      <c r="J4" s="386"/>
      <c r="K4" s="386"/>
      <c r="L4" s="386"/>
      <c r="M4" s="386"/>
      <c r="N4" s="386"/>
      <c r="O4" s="386"/>
      <c r="P4" s="386"/>
      <c r="Q4" s="386"/>
      <c r="R4" s="386"/>
      <c r="S4" s="386"/>
      <c r="T4" s="386"/>
      <c r="U4" s="386"/>
      <c r="V4" s="386"/>
      <c r="W4" s="386"/>
      <c r="X4" s="386"/>
      <c r="Y4" s="386"/>
      <c r="Z4" s="386"/>
    </row>
    <row r="5" spans="2:26" ht="12.75" customHeight="1" x14ac:dyDescent="0.15">
      <c r="B5" s="78" t="s">
        <v>531</v>
      </c>
      <c r="C5" s="387"/>
      <c r="D5" s="387"/>
      <c r="E5" s="387"/>
      <c r="F5" s="387"/>
      <c r="G5" s="387"/>
      <c r="H5" s="387"/>
      <c r="I5" s="387"/>
      <c r="J5" s="387"/>
      <c r="K5" s="387"/>
      <c r="L5" s="387"/>
      <c r="M5" s="387"/>
      <c r="N5" s="387"/>
      <c r="O5" s="387"/>
      <c r="P5" s="387"/>
      <c r="Q5" s="387"/>
      <c r="R5" s="387"/>
      <c r="S5" s="387"/>
      <c r="T5" s="387"/>
      <c r="U5" s="387"/>
      <c r="V5" s="387"/>
      <c r="W5" s="387"/>
      <c r="X5" s="387"/>
      <c r="Y5" s="387"/>
      <c r="Z5" s="387"/>
    </row>
    <row r="6" spans="2:26" ht="12.75" customHeight="1" x14ac:dyDescent="0.15">
      <c r="B6" s="78" t="s">
        <v>532</v>
      </c>
      <c r="C6" s="387"/>
      <c r="D6" s="387"/>
      <c r="E6" s="387"/>
      <c r="F6" s="387"/>
      <c r="G6" s="387"/>
      <c r="H6" s="387"/>
      <c r="I6" s="387"/>
      <c r="J6" s="387"/>
      <c r="K6" s="387"/>
      <c r="L6" s="387"/>
      <c r="M6" s="387"/>
      <c r="N6" s="387"/>
      <c r="O6" s="387"/>
      <c r="P6" s="387"/>
      <c r="Q6" s="387"/>
      <c r="R6" s="387"/>
      <c r="S6" s="387"/>
      <c r="T6" s="387"/>
      <c r="U6" s="387"/>
      <c r="V6" s="387"/>
      <c r="W6" s="387"/>
      <c r="X6" s="387"/>
      <c r="Y6" s="387"/>
      <c r="Z6" s="387"/>
    </row>
    <row r="7" spans="2:26" ht="12.75" customHeight="1" x14ac:dyDescent="0.15">
      <c r="B7" s="78" t="s">
        <v>533</v>
      </c>
      <c r="C7" s="387"/>
      <c r="D7" s="387"/>
      <c r="E7" s="387"/>
      <c r="F7" s="387"/>
      <c r="G7" s="387"/>
      <c r="H7" s="387"/>
      <c r="I7" s="387"/>
      <c r="J7" s="387"/>
      <c r="K7" s="387"/>
      <c r="L7" s="387"/>
      <c r="M7" s="387"/>
      <c r="N7" s="387"/>
      <c r="O7" s="387"/>
      <c r="P7" s="387"/>
      <c r="Q7" s="387"/>
      <c r="R7" s="387"/>
      <c r="S7" s="387"/>
      <c r="T7" s="387"/>
      <c r="U7" s="387"/>
      <c r="V7" s="387"/>
      <c r="W7" s="387"/>
      <c r="X7" s="387"/>
      <c r="Y7" s="387"/>
      <c r="Z7" s="387"/>
    </row>
    <row r="8" spans="2:26" ht="12" thickBot="1" x14ac:dyDescent="0.2">
      <c r="D8" s="388"/>
    </row>
    <row r="9" spans="2:26" ht="15" customHeight="1" x14ac:dyDescent="0.15">
      <c r="B9" s="1157" t="s">
        <v>5</v>
      </c>
      <c r="C9" s="1158"/>
      <c r="D9" s="1159"/>
      <c r="E9" s="1160">
        <f>Diagnoselijst!$D$12</f>
        <v>0</v>
      </c>
      <c r="F9" s="1161"/>
      <c r="G9" s="1161"/>
      <c r="H9" s="1161"/>
      <c r="I9" s="1161"/>
      <c r="J9" s="1161"/>
      <c r="K9" s="1161"/>
      <c r="L9" s="1161"/>
      <c r="M9" s="1161"/>
      <c r="N9" s="1161"/>
      <c r="O9" s="1161"/>
      <c r="P9" s="1161"/>
      <c r="Q9" s="1161"/>
      <c r="R9" s="1161"/>
      <c r="S9" s="1161"/>
      <c r="T9" s="1161"/>
      <c r="U9" s="1161"/>
      <c r="V9" s="1161"/>
      <c r="W9" s="1161"/>
      <c r="X9" s="1161"/>
      <c r="Y9" s="1161"/>
      <c r="Z9" s="1162"/>
    </row>
    <row r="10" spans="2:26" ht="15" customHeight="1" x14ac:dyDescent="0.15">
      <c r="B10" s="1163" t="s">
        <v>106</v>
      </c>
      <c r="C10" s="1164"/>
      <c r="D10" s="1165"/>
      <c r="E10" s="1166">
        <f>Diagnoselijst!$D$14</f>
        <v>0</v>
      </c>
      <c r="F10" s="1167"/>
      <c r="G10" s="1167"/>
      <c r="H10" s="1167"/>
      <c r="I10" s="1167"/>
      <c r="J10" s="1167"/>
      <c r="K10" s="1167"/>
      <c r="L10" s="1167"/>
      <c r="M10" s="1167"/>
      <c r="N10" s="1167"/>
      <c r="O10" s="1167"/>
      <c r="P10" s="1167"/>
      <c r="Q10" s="1167"/>
      <c r="R10" s="1167"/>
      <c r="S10" s="1167"/>
      <c r="T10" s="1167"/>
      <c r="U10" s="1167"/>
      <c r="V10" s="1167"/>
      <c r="W10" s="1167"/>
      <c r="X10" s="1167"/>
      <c r="Y10" s="1167"/>
      <c r="Z10" s="1168"/>
    </row>
    <row r="11" spans="2:26" ht="15" customHeight="1" thickBot="1" x14ac:dyDescent="0.2">
      <c r="B11" s="1169" t="s">
        <v>107</v>
      </c>
      <c r="C11" s="1170"/>
      <c r="D11" s="1171"/>
      <c r="E11" s="1172">
        <f>Diagnoselijst!$D$15</f>
        <v>42138</v>
      </c>
      <c r="F11" s="1173"/>
      <c r="G11" s="1173"/>
      <c r="H11" s="1173"/>
      <c r="I11" s="1173"/>
      <c r="J11" s="1173"/>
      <c r="K11" s="1173"/>
      <c r="L11" s="1173"/>
      <c r="M11" s="1173"/>
      <c r="N11" s="1173"/>
      <c r="O11" s="1173"/>
      <c r="P11" s="1173"/>
      <c r="Q11" s="1173"/>
      <c r="R11" s="1173"/>
      <c r="S11" s="1173"/>
      <c r="T11" s="1173"/>
      <c r="U11" s="1173"/>
      <c r="V11" s="1173"/>
      <c r="W11" s="1173"/>
      <c r="X11" s="1173"/>
      <c r="Y11" s="1173"/>
      <c r="Z11" s="1174"/>
    </row>
    <row r="12" spans="2:26" ht="12" thickBot="1" x14ac:dyDescent="0.2">
      <c r="D12" s="390"/>
    </row>
    <row r="13" spans="2:26" s="389" customFormat="1" ht="41.25" customHeight="1" thickBot="1" x14ac:dyDescent="0.3">
      <c r="B13" s="1149" t="s">
        <v>111</v>
      </c>
      <c r="C13" s="1150"/>
      <c r="D13" s="1151"/>
      <c r="E13" s="391" t="s">
        <v>534</v>
      </c>
      <c r="F13" s="391" t="s">
        <v>535</v>
      </c>
      <c r="G13" s="391" t="s">
        <v>536</v>
      </c>
      <c r="H13" s="1140" t="s">
        <v>537</v>
      </c>
      <c r="I13" s="1152"/>
      <c r="J13" s="1152"/>
      <c r="K13" s="1152"/>
      <c r="L13" s="1152"/>
      <c r="M13" s="1152"/>
      <c r="N13" s="1152"/>
      <c r="O13" s="1152"/>
      <c r="P13" s="1152"/>
      <c r="Q13" s="1152"/>
      <c r="R13" s="1152"/>
      <c r="S13" s="1152"/>
      <c r="T13" s="1152"/>
      <c r="U13" s="1152"/>
      <c r="V13" s="1152"/>
      <c r="W13" s="1152"/>
      <c r="X13" s="1152"/>
      <c r="Y13" s="1152"/>
      <c r="Z13" s="1153"/>
    </row>
    <row r="14" spans="2:26" s="389" customFormat="1" ht="20.100000000000001" customHeight="1" x14ac:dyDescent="0.25">
      <c r="B14" s="1126" t="s">
        <v>501</v>
      </c>
      <c r="C14" s="1127"/>
      <c r="D14" s="1128"/>
      <c r="E14" s="1154">
        <v>18</v>
      </c>
      <c r="F14" s="1132">
        <f>Diagnosegrafiek!$C$32</f>
        <v>4</v>
      </c>
      <c r="G14" s="1154">
        <f>Diagnosegrafiek!$E$32</f>
        <v>5</v>
      </c>
      <c r="H14" s="392" t="s">
        <v>538</v>
      </c>
      <c r="I14" s="393" t="str">
        <f>IF(Diagnosegrafiek!$E$8=TRUE,1,IF(Diagnosegrafiek!$E$8=FALSE,""))</f>
        <v/>
      </c>
      <c r="J14" s="394" t="str">
        <f>IF(Diagnosegrafiek!$E$9=TRUE,5,IF(Diagnosegrafiek!$E$9=FALSE,""))</f>
        <v/>
      </c>
      <c r="K14" s="394" t="str">
        <f>IF(Diagnosegrafiek!$E$10=TRUE,9,IF(Diagnosegrafiek!$E$10=FALSE,""))</f>
        <v/>
      </c>
      <c r="L14" s="394" t="str">
        <f>IF(Diagnosegrafiek!$E$11=TRUE,12,IF(Diagnosegrafiek!$E$11=FALSE,""))</f>
        <v/>
      </c>
      <c r="M14" s="394">
        <f>IF(Diagnosegrafiek!$E$12=TRUE,14,IF(Diagnosegrafiek!$E$12=FALSE,""))</f>
        <v>14</v>
      </c>
      <c r="N14" s="394">
        <f>IF(Diagnosegrafiek!$E$13=TRUE,23,IF(Diagnosegrafiek!$E$13=FALSE,""))</f>
        <v>23</v>
      </c>
      <c r="O14" s="394" t="str">
        <f>IF(Diagnosegrafiek!$E$14=TRUE,32,IF(Diagnosegrafiek!$E$14=FALSE,""))</f>
        <v/>
      </c>
      <c r="P14" s="533" t="str">
        <f>IF(Diagnosegrafiek!$E$16=TRUE,53,IF(Diagnosegrafiek!$E$16=FALSE,""))</f>
        <v/>
      </c>
      <c r="Q14" s="393" t="str">
        <f>IF(Diagnosegrafiek!$E$17=TRUE,24,IF(Diagnosegrafiek!$E$17=FALSE,""))</f>
        <v/>
      </c>
      <c r="R14" s="394" t="str">
        <f>IF(Diagnosegrafiek!$E$18=TRUE,30,IF(Diagnosegrafiek!$E$18=FALSE,""))</f>
        <v/>
      </c>
      <c r="S14" s="394" t="str">
        <f>IF(Diagnosegrafiek!$E$19=TRUE,33,IF(Diagnosegrafiek!$E$19=FALSE,""))</f>
        <v/>
      </c>
      <c r="T14" s="394" t="str">
        <f>IF(Diagnosegrafiek!$E$20=TRUE,40,IF(Diagnosegrafiek!$E$20=FALSE,""))</f>
        <v/>
      </c>
      <c r="U14" s="394" t="str">
        <f>IF(Diagnosegrafiek!$E$21=TRUE,49,IF(Diagnosegrafiek!$E$21=FALSE,""))</f>
        <v/>
      </c>
      <c r="V14" s="394" t="str">
        <f>IF(Diagnosegrafiek!$E$23=TRUE,50,IF(Diagnosegrafiek!$E$23=FALSE,""))</f>
        <v/>
      </c>
      <c r="W14" s="533" t="str">
        <f>IF(Diagnosegrafiek!$E$25=TRUE,51,IF(Diagnosegrafiek!$E$25=FALSE,""))</f>
        <v/>
      </c>
      <c r="X14" s="393" t="str">
        <f>IF(Diagnosegrafiek!$E$27=TRUE,19,IF(Diagnosegrafiek!$E$27=FALSE,""))</f>
        <v/>
      </c>
      <c r="Y14" s="394" t="str">
        <f>IF(Diagnosegrafiek!$E$28=TRUE,39,IF(Diagnosegrafiek!$E$28=FALSE,""))</f>
        <v/>
      </c>
      <c r="Z14" s="395">
        <f>IF(Diagnosegrafiek!$E$29=TRUE,57,IF(Diagnosegrafiek!$E$29=FALSE,""))</f>
        <v>57</v>
      </c>
    </row>
    <row r="15" spans="2:26" ht="20.100000000000001" customHeight="1" thickBot="1" x14ac:dyDescent="0.2">
      <c r="B15" s="1129"/>
      <c r="C15" s="1130"/>
      <c r="D15" s="1131"/>
      <c r="E15" s="1155"/>
      <c r="F15" s="1133"/>
      <c r="G15" s="1155"/>
      <c r="H15" s="396" t="s">
        <v>539</v>
      </c>
      <c r="I15" s="400">
        <f>IF(Diagnosegrafiek!$F$8=TRUE,1,IF(Diagnosegrafiek!$F$8=FALSE,""))</f>
        <v>1</v>
      </c>
      <c r="J15" s="401" t="str">
        <f>IF(Diagnosegrafiek!$F$9=TRUE,5,IF(Diagnosegrafiek!$F$9=FALSE,""))</f>
        <v/>
      </c>
      <c r="K15" s="401" t="str">
        <f>IF(Diagnosegrafiek!$F$10=TRUE,9,IF(Diagnosegrafiek!$F$10=FALSE,""))</f>
        <v/>
      </c>
      <c r="L15" s="401" t="str">
        <f>IF(Diagnosegrafiek!$F$11=TRUE,12,IF(Diagnosegrafiek!$F$11=FALSE,""))</f>
        <v/>
      </c>
      <c r="M15" s="401" t="str">
        <f>IF(Diagnosegrafiek!$F$12=TRUE,14,IF(Diagnosegrafiek!$F$12=FALSE,""))</f>
        <v/>
      </c>
      <c r="N15" s="401" t="str">
        <f>IF(Diagnosegrafiek!$F$13=TRUE,23,IF(Diagnosegrafiek!$F$13=FALSE,""))</f>
        <v/>
      </c>
      <c r="O15" s="401" t="str">
        <f>IF(Diagnosegrafiek!$F$14=TRUE,32,IF(Diagnosegrafiek!$F$14=FALSE,""))</f>
        <v/>
      </c>
      <c r="P15" s="534">
        <f>IF(Diagnosegrafiek!$F$16=TRUE,53,IF(Diagnosegrafiek!$F$16=FALSE,""))</f>
        <v>53</v>
      </c>
      <c r="Q15" s="400" t="str">
        <f>IF(Diagnosegrafiek!$F$17=TRUE,24,IF(Diagnosegrafiek!$F$17=FALSE,""))</f>
        <v/>
      </c>
      <c r="R15" s="401" t="str">
        <f>IF(Diagnosegrafiek!$F$18=TRUE,30,IF(Diagnosegrafiek!$F$18=FALSE,""))</f>
        <v/>
      </c>
      <c r="S15" s="401" t="str">
        <f>IF(Diagnosegrafiek!$F$19=TRUE,33,IF(Diagnosegrafiek!$F$19=FALSE,""))</f>
        <v/>
      </c>
      <c r="T15" s="401" t="str">
        <f>IF(Diagnosegrafiek!$F$20=TRUE,40,IF(Diagnosegrafiek!$F$20=FALSE,""))</f>
        <v/>
      </c>
      <c r="U15" s="401" t="str">
        <f>IF(Diagnosegrafiek!$F$21=TRUE,49,IF(Diagnosegrafiek!$F$21=FALSE,""))</f>
        <v/>
      </c>
      <c r="V15" s="401" t="str">
        <f>IF(Diagnosegrafiek!$F$23=TRUE,50,IF(Diagnosegrafiek!$F$23=FALSE,""))</f>
        <v/>
      </c>
      <c r="W15" s="534" t="str">
        <f>IF(Diagnosegrafiek!$F$25=TRUE,51,IF(Diagnosegrafiek!$F$25=FALSE,""))</f>
        <v/>
      </c>
      <c r="X15" s="400" t="str">
        <f>IF(Diagnosegrafiek!$F$27=TRUE,19,IF(Diagnosegrafiek!$F$27=FALSE,""))</f>
        <v/>
      </c>
      <c r="Y15" s="401" t="str">
        <f>IF(Diagnosegrafiek!$F$28=TRUE,39,IF(Diagnosegrafiek!$F$28=FALSE,""))</f>
        <v/>
      </c>
      <c r="Z15" s="532" t="str">
        <f>IF(Diagnosegrafiek!$F$29=TRUE,57,IF(Diagnosegrafiek!$F$29=FALSE,""))</f>
        <v/>
      </c>
    </row>
    <row r="16" spans="2:26" ht="20.100000000000001" customHeight="1" x14ac:dyDescent="0.15">
      <c r="B16" s="1126" t="s">
        <v>540</v>
      </c>
      <c r="C16" s="1127"/>
      <c r="D16" s="1128"/>
      <c r="E16" s="1132">
        <v>11</v>
      </c>
      <c r="F16" s="1134"/>
      <c r="G16" s="1134"/>
      <c r="H16" s="392" t="s">
        <v>538</v>
      </c>
      <c r="I16" s="528"/>
      <c r="J16" s="529"/>
      <c r="K16" s="529"/>
      <c r="L16" s="529"/>
      <c r="M16" s="529"/>
      <c r="N16" s="529"/>
      <c r="O16" s="529"/>
      <c r="P16" s="529"/>
      <c r="Q16" s="529"/>
      <c r="R16" s="529"/>
      <c r="S16" s="529"/>
      <c r="T16" s="406"/>
      <c r="U16" s="406"/>
      <c r="V16" s="406"/>
      <c r="W16" s="406"/>
      <c r="X16" s="406"/>
      <c r="Y16" s="406"/>
      <c r="Z16" s="90"/>
    </row>
    <row r="17" spans="2:26" ht="20.100000000000001" customHeight="1" thickBot="1" x14ac:dyDescent="0.2">
      <c r="B17" s="1129"/>
      <c r="C17" s="1130"/>
      <c r="D17" s="1131"/>
      <c r="E17" s="1133"/>
      <c r="F17" s="1135"/>
      <c r="G17" s="1135"/>
      <c r="H17" s="399" t="s">
        <v>539</v>
      </c>
      <c r="I17" s="526"/>
      <c r="J17" s="527"/>
      <c r="K17" s="527"/>
      <c r="L17" s="527"/>
      <c r="M17" s="527"/>
      <c r="N17" s="527"/>
      <c r="O17" s="527"/>
      <c r="P17" s="527"/>
      <c r="Q17" s="527"/>
      <c r="R17" s="527"/>
      <c r="S17" s="527"/>
      <c r="T17" s="402"/>
      <c r="U17" s="402"/>
      <c r="V17" s="402"/>
      <c r="W17" s="402"/>
      <c r="X17" s="402"/>
      <c r="Y17" s="402"/>
      <c r="Z17" s="403"/>
    </row>
    <row r="18" spans="2:26" ht="20.100000000000001" customHeight="1" x14ac:dyDescent="0.15">
      <c r="B18" s="1126" t="s">
        <v>541</v>
      </c>
      <c r="C18" s="1127"/>
      <c r="D18" s="1128"/>
      <c r="E18" s="1132">
        <v>11</v>
      </c>
      <c r="F18" s="1134"/>
      <c r="G18" s="1134"/>
      <c r="H18" s="392" t="s">
        <v>538</v>
      </c>
      <c r="I18" s="528"/>
      <c r="J18" s="529"/>
      <c r="K18" s="529"/>
      <c r="L18" s="529"/>
      <c r="M18" s="529"/>
      <c r="N18" s="529"/>
      <c r="O18" s="529"/>
      <c r="P18" s="529"/>
      <c r="Q18" s="529"/>
      <c r="R18" s="529"/>
      <c r="S18" s="529"/>
      <c r="T18" s="404"/>
      <c r="U18" s="404"/>
      <c r="V18" s="404"/>
      <c r="W18" s="404"/>
      <c r="X18" s="404"/>
      <c r="Y18" s="404"/>
      <c r="Z18" s="405"/>
    </row>
    <row r="19" spans="2:26" ht="20.100000000000001" customHeight="1" thickBot="1" x14ac:dyDescent="0.2">
      <c r="B19" s="1129"/>
      <c r="C19" s="1130"/>
      <c r="D19" s="1131"/>
      <c r="E19" s="1133"/>
      <c r="F19" s="1135"/>
      <c r="G19" s="1135"/>
      <c r="H19" s="399" t="s">
        <v>539</v>
      </c>
      <c r="I19" s="530"/>
      <c r="J19" s="531"/>
      <c r="K19" s="531"/>
      <c r="L19" s="531"/>
      <c r="M19" s="531"/>
      <c r="N19" s="531"/>
      <c r="O19" s="531"/>
      <c r="P19" s="531"/>
      <c r="Q19" s="531"/>
      <c r="R19" s="531"/>
      <c r="S19" s="531"/>
      <c r="T19" s="404"/>
      <c r="U19" s="404"/>
      <c r="V19" s="404"/>
      <c r="W19" s="404"/>
      <c r="X19" s="404"/>
      <c r="Y19" s="404"/>
      <c r="Z19" s="405"/>
    </row>
    <row r="20" spans="2:26" ht="20.100000000000001" customHeight="1" x14ac:dyDescent="0.15">
      <c r="B20" s="1126" t="s">
        <v>526</v>
      </c>
      <c r="C20" s="1127"/>
      <c r="D20" s="1128"/>
      <c r="E20" s="1132">
        <v>7</v>
      </c>
      <c r="F20" s="1134"/>
      <c r="G20" s="1134"/>
      <c r="H20" s="392" t="s">
        <v>538</v>
      </c>
      <c r="I20" s="524"/>
      <c r="J20" s="525"/>
      <c r="K20" s="525"/>
      <c r="L20" s="525"/>
      <c r="M20" s="525"/>
      <c r="N20" s="525"/>
      <c r="O20" s="525"/>
      <c r="P20" s="397"/>
      <c r="Q20" s="397"/>
      <c r="R20" s="397"/>
      <c r="S20" s="397"/>
      <c r="T20" s="397"/>
      <c r="U20" s="397"/>
      <c r="V20" s="397"/>
      <c r="W20" s="397"/>
      <c r="X20" s="397"/>
      <c r="Y20" s="397"/>
      <c r="Z20" s="398"/>
    </row>
    <row r="21" spans="2:26" ht="20.100000000000001" customHeight="1" thickBot="1" x14ac:dyDescent="0.2">
      <c r="B21" s="1129"/>
      <c r="C21" s="1130"/>
      <c r="D21" s="1131"/>
      <c r="E21" s="1133"/>
      <c r="F21" s="1135"/>
      <c r="G21" s="1135"/>
      <c r="H21" s="399" t="s">
        <v>539</v>
      </c>
      <c r="I21" s="530"/>
      <c r="J21" s="531"/>
      <c r="K21" s="531"/>
      <c r="L21" s="531"/>
      <c r="M21" s="531"/>
      <c r="N21" s="531"/>
      <c r="O21" s="531"/>
      <c r="P21" s="406"/>
      <c r="Q21" s="406"/>
      <c r="R21" s="406"/>
      <c r="S21" s="406"/>
      <c r="T21" s="406"/>
      <c r="U21" s="406"/>
      <c r="V21" s="406"/>
      <c r="W21" s="406"/>
      <c r="X21" s="406"/>
      <c r="Y21" s="406"/>
      <c r="Z21" s="90"/>
    </row>
    <row r="22" spans="2:26" ht="20.100000000000001" customHeight="1" x14ac:dyDescent="0.15">
      <c r="B22" s="1126" t="s">
        <v>504</v>
      </c>
      <c r="C22" s="1127"/>
      <c r="D22" s="1128"/>
      <c r="E22" s="1132">
        <v>11</v>
      </c>
      <c r="F22" s="1134"/>
      <c r="G22" s="1134"/>
      <c r="H22" s="392" t="s">
        <v>538</v>
      </c>
      <c r="I22" s="524"/>
      <c r="J22" s="525"/>
      <c r="K22" s="525"/>
      <c r="L22" s="525"/>
      <c r="M22" s="525"/>
      <c r="N22" s="525"/>
      <c r="O22" s="525"/>
      <c r="P22" s="525"/>
      <c r="Q22" s="525"/>
      <c r="R22" s="525"/>
      <c r="S22" s="525"/>
      <c r="T22" s="397"/>
      <c r="U22" s="397"/>
      <c r="V22" s="397"/>
      <c r="W22" s="397"/>
      <c r="X22" s="397"/>
      <c r="Y22" s="397"/>
      <c r="Z22" s="398"/>
    </row>
    <row r="23" spans="2:26" ht="20.100000000000001" customHeight="1" thickBot="1" x14ac:dyDescent="0.2">
      <c r="B23" s="1129"/>
      <c r="C23" s="1130"/>
      <c r="D23" s="1131"/>
      <c r="E23" s="1133"/>
      <c r="F23" s="1135"/>
      <c r="G23" s="1135"/>
      <c r="H23" s="399" t="s">
        <v>539</v>
      </c>
      <c r="I23" s="530"/>
      <c r="J23" s="531"/>
      <c r="K23" s="531"/>
      <c r="L23" s="531"/>
      <c r="M23" s="531"/>
      <c r="N23" s="531"/>
      <c r="O23" s="531"/>
      <c r="P23" s="531"/>
      <c r="Q23" s="531"/>
      <c r="R23" s="531"/>
      <c r="S23" s="531"/>
      <c r="T23" s="406"/>
      <c r="U23" s="406"/>
      <c r="V23" s="406"/>
      <c r="W23" s="406"/>
      <c r="X23" s="406"/>
      <c r="Y23" s="406"/>
      <c r="Z23" s="90"/>
    </row>
    <row r="24" spans="2:26" ht="20.100000000000001" customHeight="1" x14ac:dyDescent="0.15">
      <c r="B24" s="1126" t="s">
        <v>527</v>
      </c>
      <c r="C24" s="1127"/>
      <c r="D24" s="1128"/>
      <c r="E24" s="1132">
        <v>2</v>
      </c>
      <c r="F24" s="1134"/>
      <c r="G24" s="1134"/>
      <c r="H24" s="392" t="s">
        <v>538</v>
      </c>
      <c r="I24" s="524"/>
      <c r="J24" s="525"/>
      <c r="K24" s="397"/>
      <c r="L24" s="397"/>
      <c r="M24" s="397"/>
      <c r="N24" s="397"/>
      <c r="O24" s="397"/>
      <c r="P24" s="397"/>
      <c r="Q24" s="397"/>
      <c r="R24" s="397"/>
      <c r="S24" s="397"/>
      <c r="T24" s="397"/>
      <c r="U24" s="397"/>
      <c r="V24" s="397"/>
      <c r="W24" s="397"/>
      <c r="X24" s="397"/>
      <c r="Y24" s="397"/>
      <c r="Z24" s="398"/>
    </row>
    <row r="25" spans="2:26" ht="20.100000000000001" customHeight="1" thickBot="1" x14ac:dyDescent="0.2">
      <c r="B25" s="1129"/>
      <c r="C25" s="1130"/>
      <c r="D25" s="1131"/>
      <c r="E25" s="1133"/>
      <c r="F25" s="1135"/>
      <c r="G25" s="1135"/>
      <c r="H25" s="399" t="s">
        <v>539</v>
      </c>
      <c r="I25" s="530"/>
      <c r="J25" s="531"/>
      <c r="K25" s="406"/>
      <c r="L25" s="406"/>
      <c r="M25" s="406"/>
      <c r="N25" s="406"/>
      <c r="O25" s="406"/>
      <c r="P25" s="406"/>
      <c r="Q25" s="406"/>
      <c r="R25" s="406"/>
      <c r="S25" s="406"/>
      <c r="T25" s="406"/>
      <c r="U25" s="406"/>
      <c r="V25" s="406"/>
      <c r="W25" s="406"/>
      <c r="X25" s="406"/>
      <c r="Y25" s="406"/>
      <c r="Z25" s="90"/>
    </row>
    <row r="26" spans="2:26" ht="20.100000000000001" customHeight="1" x14ac:dyDescent="0.15">
      <c r="B26" s="1126" t="s">
        <v>480</v>
      </c>
      <c r="C26" s="1127"/>
      <c r="D26" s="1128"/>
      <c r="E26" s="1132">
        <v>12</v>
      </c>
      <c r="F26" s="1134"/>
      <c r="G26" s="1134"/>
      <c r="H26" s="392" t="s">
        <v>538</v>
      </c>
      <c r="I26" s="524"/>
      <c r="J26" s="525"/>
      <c r="K26" s="525"/>
      <c r="L26" s="525"/>
      <c r="M26" s="525"/>
      <c r="N26" s="525"/>
      <c r="O26" s="525"/>
      <c r="P26" s="525"/>
      <c r="Q26" s="525"/>
      <c r="R26" s="525"/>
      <c r="S26" s="525"/>
      <c r="T26" s="525"/>
      <c r="U26" s="397"/>
      <c r="V26" s="397"/>
      <c r="W26" s="397"/>
      <c r="X26" s="397"/>
      <c r="Y26" s="397"/>
      <c r="Z26" s="398"/>
    </row>
    <row r="27" spans="2:26" ht="20.100000000000001" customHeight="1" thickBot="1" x14ac:dyDescent="0.2">
      <c r="B27" s="1129"/>
      <c r="C27" s="1130"/>
      <c r="D27" s="1131"/>
      <c r="E27" s="1133"/>
      <c r="F27" s="1135"/>
      <c r="G27" s="1135"/>
      <c r="H27" s="399" t="s">
        <v>539</v>
      </c>
      <c r="I27" s="526"/>
      <c r="J27" s="527"/>
      <c r="K27" s="527"/>
      <c r="L27" s="527"/>
      <c r="M27" s="527"/>
      <c r="N27" s="527"/>
      <c r="O27" s="527"/>
      <c r="P27" s="527"/>
      <c r="Q27" s="527"/>
      <c r="R27" s="527"/>
      <c r="S27" s="527"/>
      <c r="T27" s="527"/>
      <c r="U27" s="402"/>
      <c r="V27" s="402"/>
      <c r="W27" s="402"/>
      <c r="X27" s="402"/>
      <c r="Y27" s="402"/>
      <c r="Z27" s="403"/>
    </row>
    <row r="28" spans="2:26" ht="20.100000000000001" customHeight="1" thickBot="1" x14ac:dyDescent="0.2">
      <c r="B28" s="1136" t="s">
        <v>542</v>
      </c>
      <c r="C28" s="1137"/>
      <c r="D28" s="1137"/>
      <c r="E28" s="1137"/>
      <c r="F28" s="1137"/>
      <c r="G28" s="1137"/>
      <c r="H28" s="1137"/>
      <c r="I28" s="1138"/>
      <c r="J28" s="1138"/>
      <c r="K28" s="1138"/>
      <c r="L28" s="1138"/>
      <c r="M28" s="1138"/>
      <c r="N28" s="1138"/>
      <c r="O28" s="1138"/>
      <c r="P28" s="1138"/>
      <c r="Q28" s="1138"/>
      <c r="R28" s="1138"/>
      <c r="S28" s="1138"/>
      <c r="T28" s="1138"/>
      <c r="U28" s="1138"/>
      <c r="V28" s="1138"/>
      <c r="W28" s="1138"/>
      <c r="X28" s="1138"/>
      <c r="Y28" s="1138"/>
      <c r="Z28" s="1139"/>
    </row>
    <row r="29" spans="2:26" ht="15.75" customHeight="1" thickBot="1" x14ac:dyDescent="0.2">
      <c r="B29" s="1140" t="s">
        <v>543</v>
      </c>
      <c r="C29" s="1141"/>
      <c r="D29" s="1141"/>
      <c r="E29" s="1141"/>
      <c r="F29" s="1141"/>
      <c r="G29" s="1141"/>
      <c r="H29" s="1142"/>
      <c r="I29" s="1143" t="s">
        <v>544</v>
      </c>
      <c r="J29" s="1144"/>
      <c r="K29" s="1144"/>
      <c r="L29" s="1144"/>
      <c r="M29" s="1144"/>
      <c r="N29" s="1144"/>
      <c r="O29" s="1144"/>
      <c r="P29" s="1144"/>
      <c r="Q29" s="1144"/>
      <c r="R29" s="1144"/>
      <c r="S29" s="1144"/>
      <c r="T29" s="1144"/>
      <c r="U29" s="1144"/>
      <c r="V29" s="1144"/>
      <c r="W29" s="1144"/>
      <c r="X29" s="1144"/>
      <c r="Y29" s="1144"/>
      <c r="Z29" s="1145"/>
    </row>
    <row r="30" spans="2:26" s="407" customFormat="1" ht="12" customHeight="1" x14ac:dyDescent="0.15">
      <c r="B30" s="1146" t="s">
        <v>501</v>
      </c>
      <c r="C30" s="1146" t="s">
        <v>510</v>
      </c>
      <c r="D30" s="1118" t="str">
        <f>IF(Diagnosegrafiek!$E$8=TRUE,"1. Toont weinig interesse voor de behandelde onderwerpen",IF(Diagnosegrafiek!$E$8=FALSE,""))</f>
        <v/>
      </c>
      <c r="E30" s="1119"/>
      <c r="F30" s="1119"/>
      <c r="G30" s="1119"/>
      <c r="H30" s="1119"/>
      <c r="I30" s="1118" t="str">
        <f>IF(Diagnosegrafiek!$F$8=TRUE,"1.Toont weinig interesse voor de behandelde onderwerpen",IF(Diagnosegrafiek!$F$8=FALSE,""))</f>
        <v>1.Toont weinig interesse voor de behandelde onderwerpen</v>
      </c>
      <c r="J30" s="1119"/>
      <c r="K30" s="1119"/>
      <c r="L30" s="1119"/>
      <c r="M30" s="1119"/>
      <c r="N30" s="1119"/>
      <c r="O30" s="1119"/>
      <c r="P30" s="1119"/>
      <c r="Q30" s="1119"/>
      <c r="R30" s="1119"/>
      <c r="S30" s="1119"/>
      <c r="T30" s="1119"/>
      <c r="U30" s="1119"/>
      <c r="V30" s="1119"/>
      <c r="W30" s="1119"/>
      <c r="X30" s="1119"/>
      <c r="Y30" s="1119"/>
      <c r="Z30" s="1120"/>
    </row>
    <row r="31" spans="2:26" ht="11.25" customHeight="1" x14ac:dyDescent="0.15">
      <c r="B31" s="1147"/>
      <c r="C31" s="1147"/>
      <c r="D31" s="1121" t="str">
        <f>IF(Diagnosegrafiek!$E$9=TRUE,"5. Toont geen interesse buiten de gewone lesstof om",IF(Diagnosegrafiek!$E$9=FALSE,""))</f>
        <v/>
      </c>
      <c r="E31" s="715"/>
      <c r="F31" s="715"/>
      <c r="G31" s="715"/>
      <c r="H31" s="715"/>
      <c r="I31" s="1121" t="str">
        <f>IF(Diagnosegrafiek!$F$9=TRUE,"5. Toont geen interesse buiten de gewone lesstof om",IF(Diagnosegrafiek!$F$9=FALSE,""))</f>
        <v/>
      </c>
      <c r="J31" s="715"/>
      <c r="K31" s="715"/>
      <c r="L31" s="715"/>
      <c r="M31" s="715"/>
      <c r="N31" s="715"/>
      <c r="O31" s="715"/>
      <c r="P31" s="715"/>
      <c r="Q31" s="715"/>
      <c r="R31" s="715"/>
      <c r="S31" s="715"/>
      <c r="T31" s="715"/>
      <c r="U31" s="715"/>
      <c r="V31" s="715"/>
      <c r="W31" s="715"/>
      <c r="X31" s="715"/>
      <c r="Y31" s="715"/>
      <c r="Z31" s="1122"/>
    </row>
    <row r="32" spans="2:26" ht="12.75" customHeight="1" x14ac:dyDescent="0.15">
      <c r="B32" s="1147"/>
      <c r="C32" s="1147"/>
      <c r="D32" s="1121" t="str">
        <f>IF(Diagnosegrafiek!$E$10=TRUE,"9. Heeft gemiddelde tijd en uitleg nodig om iets te begrijpen",IF(Diagnosegrafiek!$E$10=FALSE,""))</f>
        <v/>
      </c>
      <c r="E32" s="715"/>
      <c r="F32" s="715"/>
      <c r="G32" s="715"/>
      <c r="H32" s="715"/>
      <c r="I32" s="1121" t="str">
        <f>IF(Diagnosegrafiek!$F$10=TRUE,"9. Heeft gemiddelde tijd en uitleg nodig om iets te begrijpen",IF(Diagnosegrafiek!$F$10=FALSE,""))</f>
        <v/>
      </c>
      <c r="J32" s="715"/>
      <c r="K32" s="715"/>
      <c r="L32" s="715"/>
      <c r="M32" s="715"/>
      <c r="N32" s="715"/>
      <c r="O32" s="715"/>
      <c r="P32" s="715"/>
      <c r="Q32" s="715"/>
      <c r="R32" s="715"/>
      <c r="S32" s="715"/>
      <c r="T32" s="715"/>
      <c r="U32" s="715"/>
      <c r="V32" s="715"/>
      <c r="W32" s="715"/>
      <c r="X32" s="715"/>
      <c r="Y32" s="715"/>
      <c r="Z32" s="1122"/>
    </row>
    <row r="33" spans="2:26" ht="11.25" customHeight="1" x14ac:dyDescent="0.15">
      <c r="B33" s="1147"/>
      <c r="C33" s="1147"/>
      <c r="D33" s="1121" t="str">
        <f>IF(Diagnosegrafiek!$E$11=TRUE,"12. Kan geen oefenstof overslaan, heeft herhaling nodig",IF(Diagnosegrafiek!$E$11=FALSE,""))</f>
        <v/>
      </c>
      <c r="E33" s="715"/>
      <c r="F33" s="715"/>
      <c r="G33" s="715"/>
      <c r="H33" s="715"/>
      <c r="I33" s="1121" t="str">
        <f>IF(Diagnosegrafiek!$F$11=TRUE,"12. Kan geen oefenstof overslaan, heeft herhaling nodig",IF(Diagnosegrafiek!$F$11=FALSE,""))</f>
        <v/>
      </c>
      <c r="J33" s="715"/>
      <c r="K33" s="715"/>
      <c r="L33" s="715"/>
      <c r="M33" s="715"/>
      <c r="N33" s="715"/>
      <c r="O33" s="715"/>
      <c r="P33" s="715"/>
      <c r="Q33" s="715"/>
      <c r="R33" s="715"/>
      <c r="S33" s="715"/>
      <c r="T33" s="715"/>
      <c r="U33" s="715"/>
      <c r="V33" s="715"/>
      <c r="W33" s="715"/>
      <c r="X33" s="715"/>
      <c r="Y33" s="715"/>
      <c r="Z33" s="1122"/>
    </row>
    <row r="34" spans="2:26" ht="11.25" customHeight="1" x14ac:dyDescent="0.15">
      <c r="B34" s="1147"/>
      <c r="C34" s="1147"/>
      <c r="D34" s="1121" t="str">
        <f>IF(Diagnosegrafiek!$E$12=TRUE,"14. Kennis blijft beperkt tot reproduceren",IF(Diagnosegrafiek!$E$12=FALSE,""))</f>
        <v>14. Kennis blijft beperkt tot reproduceren</v>
      </c>
      <c r="E34" s="715"/>
      <c r="F34" s="715"/>
      <c r="G34" s="715"/>
      <c r="H34" s="715"/>
      <c r="I34" s="1121" t="str">
        <f>IF(Diagnosegrafiek!$F$12=TRUE,"14. Kennis blijft beperkt tot reproduceren",IF(Diagnosegrafiek!$F$12=FALSE,""))</f>
        <v/>
      </c>
      <c r="J34" s="715"/>
      <c r="K34" s="715"/>
      <c r="L34" s="715"/>
      <c r="M34" s="715"/>
      <c r="N34" s="715"/>
      <c r="O34" s="715"/>
      <c r="P34" s="715"/>
      <c r="Q34" s="715"/>
      <c r="R34" s="715"/>
      <c r="S34" s="715"/>
      <c r="T34" s="715"/>
      <c r="U34" s="715"/>
      <c r="V34" s="715"/>
      <c r="W34" s="715"/>
      <c r="X34" s="715"/>
      <c r="Y34" s="715"/>
      <c r="Z34" s="1122"/>
    </row>
    <row r="35" spans="2:26" ht="11.25" customHeight="1" x14ac:dyDescent="0.15">
      <c r="B35" s="1147"/>
      <c r="C35" s="1147"/>
      <c r="D35" s="1121" t="str">
        <f>IF(Diagnosegrafiek!$E$13=TRUE,"23. Is alleen in de uitkomst geïnteresseerd",IF(Diagnosegrafiek!$E$13=FALSE,""))</f>
        <v>23. Is alleen in de uitkomst geïnteresseerd</v>
      </c>
      <c r="E35" s="715"/>
      <c r="F35" s="715"/>
      <c r="G35" s="715"/>
      <c r="H35" s="715"/>
      <c r="I35" s="1121" t="str">
        <f>IF(Diagnosegrafiek!$F$13=TRUE,"23. Is alleen in de uitkomst geïnteresseerd",IF(Diagnosegrafiek!$F$13=FALSE,""))</f>
        <v/>
      </c>
      <c r="J35" s="715"/>
      <c r="K35" s="715"/>
      <c r="L35" s="715"/>
      <c r="M35" s="715"/>
      <c r="N35" s="715"/>
      <c r="O35" s="715"/>
      <c r="P35" s="715"/>
      <c r="Q35" s="715"/>
      <c r="R35" s="715"/>
      <c r="S35" s="715"/>
      <c r="T35" s="715"/>
      <c r="U35" s="715"/>
      <c r="V35" s="715"/>
      <c r="W35" s="715"/>
      <c r="X35" s="715"/>
      <c r="Y35" s="715"/>
      <c r="Z35" s="1122"/>
    </row>
    <row r="36" spans="2:26" ht="11.25" customHeight="1" x14ac:dyDescent="0.15">
      <c r="B36" s="1147"/>
      <c r="C36" s="1147"/>
      <c r="D36" s="1121" t="str">
        <f>IF(Diagnosegrafiek!$E$14=TRUE,"32. Niet uit zichzelf geïnteresseerd in opzoeken aanvullende info",IF(Diagnosegrafiek!$E$14=FALSE,""))</f>
        <v/>
      </c>
      <c r="E36" s="715"/>
      <c r="F36" s="715"/>
      <c r="G36" s="715"/>
      <c r="H36" s="715"/>
      <c r="I36" s="1121" t="str">
        <f>IF(Diagnosegrafiek!$F$14=TRUE,"32. Niet uit zichzelf geïnteresseerd in opzoeken aanvullende info",IF(Diagnosegrafiek!$F$14=FALSE,""))</f>
        <v/>
      </c>
      <c r="J36" s="715"/>
      <c r="K36" s="715"/>
      <c r="L36" s="715"/>
      <c r="M36" s="715"/>
      <c r="N36" s="715"/>
      <c r="O36" s="715"/>
      <c r="P36" s="715"/>
      <c r="Q36" s="715"/>
      <c r="R36" s="715"/>
      <c r="S36" s="715"/>
      <c r="T36" s="715"/>
      <c r="U36" s="715"/>
      <c r="V36" s="715"/>
      <c r="W36" s="715"/>
      <c r="X36" s="715"/>
      <c r="Y36" s="715"/>
      <c r="Z36" s="1122"/>
    </row>
    <row r="37" spans="2:26" ht="12.75" customHeight="1" thickBot="1" x14ac:dyDescent="0.2">
      <c r="B37" s="1147"/>
      <c r="C37" s="1148"/>
      <c r="D37" s="1123" t="str">
        <f>IF(Diagnosegrafiek!$E$16=TRUE,"53. Vindt leren niet leuk",IF(Diagnosegrafiek!$E$16=FALSE,""))</f>
        <v/>
      </c>
      <c r="E37" s="1124"/>
      <c r="F37" s="1124"/>
      <c r="G37" s="1124"/>
      <c r="H37" s="1124"/>
      <c r="I37" s="1123" t="str">
        <f>IF(Diagnosegrafiek!$F$16=TRUE,"53. Vindt leren niet leuk",IF(Diagnosegrafiek!$F$16=FALSE,""))</f>
        <v>53. Vindt leren niet leuk</v>
      </c>
      <c r="J37" s="1124"/>
      <c r="K37" s="1124"/>
      <c r="L37" s="1124"/>
      <c r="M37" s="1124"/>
      <c r="N37" s="1124"/>
      <c r="O37" s="1124"/>
      <c r="P37" s="1124"/>
      <c r="Q37" s="1124"/>
      <c r="R37" s="1124"/>
      <c r="S37" s="1124"/>
      <c r="T37" s="1124"/>
      <c r="U37" s="1124"/>
      <c r="V37" s="1124"/>
      <c r="W37" s="1124"/>
      <c r="X37" s="1124"/>
      <c r="Y37" s="1124"/>
      <c r="Z37" s="1125"/>
    </row>
    <row r="38" spans="2:26" ht="13.5" customHeight="1" x14ac:dyDescent="0.15">
      <c r="B38" s="1147"/>
      <c r="C38" s="1146" t="s">
        <v>519</v>
      </c>
      <c r="D38" s="1118" t="str">
        <f>IF(Diagnosegrafiek!$E$17=TRUE,"24. Neemt op een 'normale' manier waar",IF(Diagnosegrafiek!$E$17=FALSE,""))</f>
        <v/>
      </c>
      <c r="E38" s="1119"/>
      <c r="F38" s="1119"/>
      <c r="G38" s="1119"/>
      <c r="H38" s="1120"/>
      <c r="I38" s="1118" t="str">
        <f>IF(Diagnosegrafiek!$F$17=TRUE,"24. Neemt op een 'normale' manier waar",IF(Diagnosegrafiek!$F$17=FALSE,""))</f>
        <v/>
      </c>
      <c r="J38" s="1119"/>
      <c r="K38" s="1119"/>
      <c r="L38" s="1119"/>
      <c r="M38" s="1119"/>
      <c r="N38" s="1119"/>
      <c r="O38" s="1119"/>
      <c r="P38" s="1119"/>
      <c r="Q38" s="1119"/>
      <c r="R38" s="1119"/>
      <c r="S38" s="1119"/>
      <c r="T38" s="1119"/>
      <c r="U38" s="1119"/>
      <c r="V38" s="1119"/>
      <c r="W38" s="1119"/>
      <c r="X38" s="1119"/>
      <c r="Y38" s="1119"/>
      <c r="Z38" s="1120"/>
    </row>
    <row r="39" spans="2:26" ht="12" customHeight="1" x14ac:dyDescent="0.15">
      <c r="B39" s="1147"/>
      <c r="C39" s="1147"/>
      <c r="D39" s="1121" t="str">
        <f>IF(Diagnosegrafiek!$E$18=TRUE,"30. Toont een beperkte belangstelling, niet breed geïnteresseerd",IF(Diagnosegrafiek!$E$18=FALSE,""))</f>
        <v/>
      </c>
      <c r="E39" s="715"/>
      <c r="F39" s="715"/>
      <c r="G39" s="715"/>
      <c r="H39" s="1122"/>
      <c r="I39" s="1121" t="str">
        <f>IF(Diagnosegrafiek!$F$18=TRUE,"30. Toont een beperkte belangstelling, niet breed geïnteresseerd",IF(Diagnosegrafiek!$F$18=FALSE,""))</f>
        <v/>
      </c>
      <c r="J39" s="715"/>
      <c r="K39" s="715"/>
      <c r="L39" s="715"/>
      <c r="M39" s="715"/>
      <c r="N39" s="715"/>
      <c r="O39" s="715"/>
      <c r="P39" s="715"/>
      <c r="Q39" s="715"/>
      <c r="R39" s="715"/>
      <c r="S39" s="715"/>
      <c r="T39" s="715"/>
      <c r="U39" s="715"/>
      <c r="V39" s="715"/>
      <c r="W39" s="715"/>
      <c r="X39" s="715"/>
      <c r="Y39" s="715"/>
      <c r="Z39" s="1122"/>
    </row>
    <row r="40" spans="2:26" ht="12.75" customHeight="1" x14ac:dyDescent="0.15">
      <c r="B40" s="1147"/>
      <c r="C40" s="1147"/>
      <c r="D40" s="1121" t="str">
        <f>IF(Diagnosegrafiek!$E$19=TRUE,"33. Neemt beweringen van anderen gemakkelijk aan",IF(Diagnosegrafiek!$E$19=FALSE,""))</f>
        <v/>
      </c>
      <c r="E40" s="715"/>
      <c r="F40" s="715"/>
      <c r="G40" s="715"/>
      <c r="H40" s="1122"/>
      <c r="I40" s="1121" t="str">
        <f>IF(Diagnosegrafiek!$F$19=TRUE,"33. Neemt beweringen van anderen gemakkelijk aan",IF(Diagnosegrafiek!$F$19=FALSE,""))</f>
        <v/>
      </c>
      <c r="J40" s="715"/>
      <c r="K40" s="715"/>
      <c r="L40" s="715"/>
      <c r="M40" s="715"/>
      <c r="N40" s="715"/>
      <c r="O40" s="715"/>
      <c r="P40" s="715"/>
      <c r="Q40" s="715"/>
      <c r="R40" s="715"/>
      <c r="S40" s="715"/>
      <c r="T40" s="715"/>
      <c r="U40" s="715"/>
      <c r="V40" s="715"/>
      <c r="W40" s="715"/>
      <c r="X40" s="715"/>
      <c r="Y40" s="715"/>
      <c r="Z40" s="1122"/>
    </row>
    <row r="41" spans="2:26" ht="12.75" customHeight="1" x14ac:dyDescent="0.15">
      <c r="B41" s="1147"/>
      <c r="C41" s="1147"/>
      <c r="D41" s="1121" t="str">
        <f>IF(Diagnosegrafiek!$E$20=TRUE,"40. Is geen doorvrager",IF(Diagnosegrafiek!$E$20=FALSE,""))</f>
        <v/>
      </c>
      <c r="E41" s="715"/>
      <c r="F41" s="715"/>
      <c r="G41" s="715"/>
      <c r="H41" s="1122"/>
      <c r="I41" s="1121" t="str">
        <f>IF(Diagnosegrafiek!$F$20=TRUE,"40. Is geen doorvrager",IF(Diagnosegrafiek!$F$20=FALSE,""))</f>
        <v/>
      </c>
      <c r="J41" s="715"/>
      <c r="K41" s="715"/>
      <c r="L41" s="715"/>
      <c r="M41" s="715"/>
      <c r="N41" s="715"/>
      <c r="O41" s="715"/>
      <c r="P41" s="715"/>
      <c r="Q41" s="715"/>
      <c r="R41" s="715"/>
      <c r="S41" s="715"/>
      <c r="T41" s="715"/>
      <c r="U41" s="715"/>
      <c r="V41" s="715"/>
      <c r="W41" s="715"/>
      <c r="X41" s="715"/>
      <c r="Y41" s="715"/>
      <c r="Z41" s="1122"/>
    </row>
    <row r="42" spans="2:26" ht="11.25" customHeight="1" x14ac:dyDescent="0.15">
      <c r="B42" s="1147"/>
      <c r="C42" s="1147"/>
      <c r="D42" s="1121" t="str">
        <f>IF(Diagnosegrafiek!$E$21=TRUE,"49. Heeft beperkte woordenschat",IF(Diagnosegrafiek!$E$21=FALSE,""))</f>
        <v/>
      </c>
      <c r="E42" s="715"/>
      <c r="F42" s="715"/>
      <c r="G42" s="715"/>
      <c r="H42" s="1122"/>
      <c r="I42" s="1121" t="str">
        <f>IF(Diagnosegrafiek!$F$21=TRUE,"49. Heeft beperkte woordenschat",IF(Diagnosegrafiek!$F$21=FALSE,""))</f>
        <v/>
      </c>
      <c r="J42" s="715"/>
      <c r="K42" s="715"/>
      <c r="L42" s="715"/>
      <c r="M42" s="715"/>
      <c r="N42" s="715"/>
      <c r="O42" s="715"/>
      <c r="P42" s="715"/>
      <c r="Q42" s="715"/>
      <c r="R42" s="715"/>
      <c r="S42" s="715"/>
      <c r="T42" s="715"/>
      <c r="U42" s="715"/>
      <c r="V42" s="715"/>
      <c r="W42" s="715"/>
      <c r="X42" s="715"/>
      <c r="Y42" s="715"/>
      <c r="Z42" s="1122"/>
    </row>
    <row r="43" spans="2:26" ht="11.25" customHeight="1" x14ac:dyDescent="0.15">
      <c r="B43" s="1147"/>
      <c r="C43" s="1147"/>
      <c r="D43" s="1121" t="str">
        <f>IF(Diagnosegrafiek!$E$23=TRUE,"50. Het zien van verbanden in gemiddeld",IF(Diagnosegrafiek!$E$23=FALSE,""))</f>
        <v/>
      </c>
      <c r="E43" s="715"/>
      <c r="F43" s="715"/>
      <c r="G43" s="715"/>
      <c r="H43" s="1122"/>
      <c r="I43" s="1121" t="str">
        <f>IF(Diagnosegrafiek!$F$23=TRUE,"50. Het zien van verbanden in gemiddeld",IF(Diagnosegrafiek!$F$23=FALSE,""))</f>
        <v/>
      </c>
      <c r="J43" s="715"/>
      <c r="K43" s="715"/>
      <c r="L43" s="715"/>
      <c r="M43" s="715"/>
      <c r="N43" s="715"/>
      <c r="O43" s="715"/>
      <c r="P43" s="715"/>
      <c r="Q43" s="715"/>
      <c r="R43" s="715"/>
      <c r="S43" s="715"/>
      <c r="T43" s="715"/>
      <c r="U43" s="715"/>
      <c r="V43" s="715"/>
      <c r="W43" s="715"/>
      <c r="X43" s="715"/>
      <c r="Y43" s="715"/>
      <c r="Z43" s="1122"/>
    </row>
    <row r="44" spans="2:26" ht="12.75" customHeight="1" thickBot="1" x14ac:dyDescent="0.2">
      <c r="B44" s="1147"/>
      <c r="C44" s="1148"/>
      <c r="D44" s="1123" t="str">
        <f>IF(Diagnosegrafiek!$E$25=TRUE,"51. Heeft een hekel aan complexe opgaven",IF(Diagnosegrafiek!$E$25=FALSE,""))</f>
        <v/>
      </c>
      <c r="E44" s="1124"/>
      <c r="F44" s="1124"/>
      <c r="G44" s="1124"/>
      <c r="H44" s="1125"/>
      <c r="I44" s="1123" t="str">
        <f>IF(Diagnosegrafiek!$F$25=TRUE,"51. Heeft een hekel aan complexe opgaven",IF(Diagnosegrafiek!$F$25=FALSE,""))</f>
        <v/>
      </c>
      <c r="J44" s="1124"/>
      <c r="K44" s="1124"/>
      <c r="L44" s="1124"/>
      <c r="M44" s="1124"/>
      <c r="N44" s="1124"/>
      <c r="O44" s="1124"/>
      <c r="P44" s="1124"/>
      <c r="Q44" s="1124"/>
      <c r="R44" s="1124"/>
      <c r="S44" s="1124"/>
      <c r="T44" s="1124"/>
      <c r="U44" s="1124"/>
      <c r="V44" s="1124"/>
      <c r="W44" s="1124"/>
      <c r="X44" s="1124"/>
      <c r="Y44" s="1124"/>
      <c r="Z44" s="1125"/>
    </row>
    <row r="45" spans="2:26" ht="12.75" customHeight="1" x14ac:dyDescent="0.15">
      <c r="B45" s="1147"/>
      <c r="C45" s="1115" t="s">
        <v>528</v>
      </c>
      <c r="D45" s="1118" t="str">
        <f>IF(Diagnosegrafiek!$E$27=TRUE,"19. Geen hekel aan routinematig werk en herhalingsopdrachten",IF(Diagnosegrafiek!$E$27=FALSE,""))</f>
        <v/>
      </c>
      <c r="E45" s="1119"/>
      <c r="F45" s="1119"/>
      <c r="G45" s="1119"/>
      <c r="H45" s="1120"/>
      <c r="I45" s="1118" t="str">
        <f>IF(Diagnosegrafiek!$F$27=TRUE,"19. Geen hekel aan routinematig werk en herhalingsopdrachten",IF(Diagnosegrafiek!$F$27=FALSE,""))</f>
        <v/>
      </c>
      <c r="J45" s="1119"/>
      <c r="K45" s="1119"/>
      <c r="L45" s="1119"/>
      <c r="M45" s="1119"/>
      <c r="N45" s="1119"/>
      <c r="O45" s="1119"/>
      <c r="P45" s="1119"/>
      <c r="Q45" s="1119"/>
      <c r="R45" s="1119"/>
      <c r="S45" s="1119"/>
      <c r="T45" s="1119"/>
      <c r="U45" s="1119"/>
      <c r="V45" s="1119"/>
      <c r="W45" s="1119"/>
      <c r="X45" s="1119"/>
      <c r="Y45" s="1119"/>
      <c r="Z45" s="1120"/>
    </row>
    <row r="46" spans="2:26" ht="11.25" customHeight="1" x14ac:dyDescent="0.15">
      <c r="B46" s="1147"/>
      <c r="C46" s="1116"/>
      <c r="D46" s="1121" t="str">
        <f>IF(Diagnosegrafiek!$E$28=TRUE,"39. Heeft moeite met onthouden",IF(Diagnosegrafiek!$E$28=FALSE,""))</f>
        <v/>
      </c>
      <c r="E46" s="715"/>
      <c r="F46" s="715"/>
      <c r="G46" s="715"/>
      <c r="H46" s="1122"/>
      <c r="I46" s="1121" t="str">
        <f>IF(Diagnosegrafiek!$F$28=TRUE,"39. Heeft moeite met onthouden",IF(Diagnosegrafiek!$F$28=FALSE,""))</f>
        <v/>
      </c>
      <c r="J46" s="715"/>
      <c r="K46" s="715"/>
      <c r="L46" s="715"/>
      <c r="M46" s="715"/>
      <c r="N46" s="715"/>
      <c r="O46" s="715"/>
      <c r="P46" s="715"/>
      <c r="Q46" s="715"/>
      <c r="R46" s="715"/>
      <c r="S46" s="715"/>
      <c r="T46" s="715"/>
      <c r="U46" s="715"/>
      <c r="V46" s="715"/>
      <c r="W46" s="715"/>
      <c r="X46" s="715"/>
      <c r="Y46" s="715"/>
      <c r="Z46" s="1122"/>
    </row>
    <row r="47" spans="2:26" ht="11.25" customHeight="1" thickBot="1" x14ac:dyDescent="0.2">
      <c r="B47" s="1148"/>
      <c r="C47" s="1117"/>
      <c r="D47" s="1123" t="str">
        <f>IF(Diagnosegrafiek!$E$29=TRUE,"57. Presteert onder maximaal niveau (er zit meer in)",IF(Diagnosegrafiek!$E$29=FALSE,""))</f>
        <v>57. Presteert onder maximaal niveau (er zit meer in)</v>
      </c>
      <c r="E47" s="1124"/>
      <c r="F47" s="1124"/>
      <c r="G47" s="1124"/>
      <c r="H47" s="1125"/>
      <c r="I47" s="1123" t="str">
        <f>IF(Diagnosegrafiek!$F$29=TRUE,"57. Presteert onder maximaal niveau (er zit meer in)",IF(Diagnosegrafiek!$F$29=FALSE,""))</f>
        <v/>
      </c>
      <c r="J47" s="1124"/>
      <c r="K47" s="1124"/>
      <c r="L47" s="1124"/>
      <c r="M47" s="1124"/>
      <c r="N47" s="1124"/>
      <c r="O47" s="1124"/>
      <c r="P47" s="1124"/>
      <c r="Q47" s="1124"/>
      <c r="R47" s="1124"/>
      <c r="S47" s="1124"/>
      <c r="T47" s="1124"/>
      <c r="U47" s="1124"/>
      <c r="V47" s="1124"/>
      <c r="W47" s="1124"/>
      <c r="X47" s="1124"/>
      <c r="Y47" s="1124"/>
      <c r="Z47" s="1125"/>
    </row>
    <row r="48" spans="2:26" ht="12.75" customHeight="1" x14ac:dyDescent="0.15">
      <c r="B48" s="1097" t="s">
        <v>545</v>
      </c>
      <c r="C48" s="1098"/>
      <c r="D48" s="1090"/>
      <c r="E48" s="1091"/>
      <c r="F48" s="1091"/>
      <c r="G48" s="1091"/>
      <c r="H48" s="1091"/>
      <c r="I48" s="1101"/>
      <c r="J48" s="1102"/>
      <c r="K48" s="1102"/>
      <c r="L48" s="1102"/>
      <c r="M48" s="1102"/>
      <c r="N48" s="1102"/>
      <c r="O48" s="1102"/>
      <c r="P48" s="1102"/>
      <c r="Q48" s="1102"/>
      <c r="R48" s="1102"/>
      <c r="S48" s="1102"/>
      <c r="T48" s="1102"/>
      <c r="U48" s="1102"/>
      <c r="V48" s="1102"/>
      <c r="W48" s="1102"/>
      <c r="X48" s="1102"/>
      <c r="Y48" s="1102"/>
      <c r="Z48" s="1103"/>
    </row>
    <row r="49" spans="2:26" ht="12.75" customHeight="1" x14ac:dyDescent="0.15">
      <c r="B49" s="1113"/>
      <c r="C49" s="1114"/>
      <c r="D49" s="1090"/>
      <c r="E49" s="1091"/>
      <c r="F49" s="1091"/>
      <c r="G49" s="1091"/>
      <c r="H49" s="1091"/>
      <c r="I49" s="1090"/>
      <c r="J49" s="1091"/>
      <c r="K49" s="1091"/>
      <c r="L49" s="1091"/>
      <c r="M49" s="1091"/>
      <c r="N49" s="1091"/>
      <c r="O49" s="1091"/>
      <c r="P49" s="1091"/>
      <c r="Q49" s="1091"/>
      <c r="R49" s="1091"/>
      <c r="S49" s="1091"/>
      <c r="T49" s="1091"/>
      <c r="U49" s="1091"/>
      <c r="V49" s="1091"/>
      <c r="W49" s="1091"/>
      <c r="X49" s="1091"/>
      <c r="Y49" s="1091"/>
      <c r="Z49" s="1092"/>
    </row>
    <row r="50" spans="2:26" ht="12.75" customHeight="1" x14ac:dyDescent="0.15">
      <c r="B50" s="1113"/>
      <c r="C50" s="1114"/>
      <c r="D50" s="1090"/>
      <c r="E50" s="1091"/>
      <c r="F50" s="1091"/>
      <c r="G50" s="1091"/>
      <c r="H50" s="1091"/>
      <c r="I50" s="1090"/>
      <c r="J50" s="1091"/>
      <c r="K50" s="1091"/>
      <c r="L50" s="1091"/>
      <c r="M50" s="1091"/>
      <c r="N50" s="1091"/>
      <c r="O50" s="1091"/>
      <c r="P50" s="1091"/>
      <c r="Q50" s="1091"/>
      <c r="R50" s="1091"/>
      <c r="S50" s="1091"/>
      <c r="T50" s="1091"/>
      <c r="U50" s="1091"/>
      <c r="V50" s="1091"/>
      <c r="W50" s="1091"/>
      <c r="X50" s="1091"/>
      <c r="Y50" s="1091"/>
      <c r="Z50" s="1092"/>
    </row>
    <row r="51" spans="2:26" ht="11.25" customHeight="1" x14ac:dyDescent="0.15">
      <c r="B51" s="1113"/>
      <c r="C51" s="1114"/>
      <c r="D51" s="1090"/>
      <c r="E51" s="1091"/>
      <c r="F51" s="1091"/>
      <c r="G51" s="1091"/>
      <c r="H51" s="1091"/>
      <c r="I51" s="1090"/>
      <c r="J51" s="1091"/>
      <c r="K51" s="1091"/>
      <c r="L51" s="1091"/>
      <c r="M51" s="1091"/>
      <c r="N51" s="1091"/>
      <c r="O51" s="1091"/>
      <c r="P51" s="1091"/>
      <c r="Q51" s="1091"/>
      <c r="R51" s="1091"/>
      <c r="S51" s="1091"/>
      <c r="T51" s="1091"/>
      <c r="U51" s="1091"/>
      <c r="V51" s="1091"/>
      <c r="W51" s="1091"/>
      <c r="X51" s="1091"/>
      <c r="Y51" s="1091"/>
      <c r="Z51" s="1092"/>
    </row>
    <row r="52" spans="2:26" ht="12.75" customHeight="1" x14ac:dyDescent="0.15">
      <c r="B52" s="1113"/>
      <c r="C52" s="1114"/>
      <c r="D52" s="1090"/>
      <c r="E52" s="1091"/>
      <c r="F52" s="1091"/>
      <c r="G52" s="1091"/>
      <c r="H52" s="1091"/>
      <c r="I52" s="1090"/>
      <c r="J52" s="1091"/>
      <c r="K52" s="1091"/>
      <c r="L52" s="1091"/>
      <c r="M52" s="1091"/>
      <c r="N52" s="1091"/>
      <c r="O52" s="1091"/>
      <c r="P52" s="1091"/>
      <c r="Q52" s="1091"/>
      <c r="R52" s="1091"/>
      <c r="S52" s="1091"/>
      <c r="T52" s="1091"/>
      <c r="U52" s="1091"/>
      <c r="V52" s="1091"/>
      <c r="W52" s="1091"/>
      <c r="X52" s="1091"/>
      <c r="Y52" s="1091"/>
      <c r="Z52" s="1092"/>
    </row>
    <row r="53" spans="2:26" ht="12.75" customHeight="1" x14ac:dyDescent="0.15">
      <c r="B53" s="1113"/>
      <c r="C53" s="1114"/>
      <c r="D53" s="1090"/>
      <c r="E53" s="1091"/>
      <c r="F53" s="1091"/>
      <c r="G53" s="1091"/>
      <c r="H53" s="1091"/>
      <c r="I53" s="1090"/>
      <c r="J53" s="1091"/>
      <c r="K53" s="1091"/>
      <c r="L53" s="1091"/>
      <c r="M53" s="1091"/>
      <c r="N53" s="1091"/>
      <c r="O53" s="1091"/>
      <c r="P53" s="1091"/>
      <c r="Q53" s="1091"/>
      <c r="R53" s="1091"/>
      <c r="S53" s="1091"/>
      <c r="T53" s="1091"/>
      <c r="U53" s="1091"/>
      <c r="V53" s="1091"/>
      <c r="W53" s="1091"/>
      <c r="X53" s="1091"/>
      <c r="Y53" s="1091"/>
      <c r="Z53" s="1092"/>
    </row>
    <row r="54" spans="2:26" ht="13.5" customHeight="1" x14ac:dyDescent="0.15">
      <c r="B54" s="1113"/>
      <c r="C54" s="1114"/>
      <c r="D54" s="1090"/>
      <c r="E54" s="1091"/>
      <c r="F54" s="1091"/>
      <c r="G54" s="1091"/>
      <c r="H54" s="1091"/>
      <c r="I54" s="1090"/>
      <c r="J54" s="1091"/>
      <c r="K54" s="1091"/>
      <c r="L54" s="1091"/>
      <c r="M54" s="1091"/>
      <c r="N54" s="1091"/>
      <c r="O54" s="1091"/>
      <c r="P54" s="1091"/>
      <c r="Q54" s="1091"/>
      <c r="R54" s="1091"/>
      <c r="S54" s="1091"/>
      <c r="T54" s="1091"/>
      <c r="U54" s="1091"/>
      <c r="V54" s="1091"/>
      <c r="W54" s="1091"/>
      <c r="X54" s="1091"/>
      <c r="Y54" s="1091"/>
      <c r="Z54" s="1092"/>
    </row>
    <row r="55" spans="2:26" ht="13.5" customHeight="1" x14ac:dyDescent="0.15">
      <c r="B55" s="1113"/>
      <c r="C55" s="1114"/>
      <c r="D55" s="1090"/>
      <c r="E55" s="1091"/>
      <c r="F55" s="1091"/>
      <c r="G55" s="1091"/>
      <c r="H55" s="1091"/>
      <c r="I55" s="1090"/>
      <c r="J55" s="1091"/>
      <c r="K55" s="1091"/>
      <c r="L55" s="1091"/>
      <c r="M55" s="1091"/>
      <c r="N55" s="1091"/>
      <c r="O55" s="1091"/>
      <c r="P55" s="1091"/>
      <c r="Q55" s="1091"/>
      <c r="R55" s="1091"/>
      <c r="S55" s="1091"/>
      <c r="T55" s="1091"/>
      <c r="U55" s="1091"/>
      <c r="V55" s="1091"/>
      <c r="W55" s="1091"/>
      <c r="X55" s="1091"/>
      <c r="Y55" s="1091"/>
      <c r="Z55" s="1092"/>
    </row>
    <row r="56" spans="2:26" ht="11.25" customHeight="1" x14ac:dyDescent="0.15">
      <c r="B56" s="1113"/>
      <c r="C56" s="1114"/>
      <c r="D56" s="1090"/>
      <c r="E56" s="1091"/>
      <c r="F56" s="1091"/>
      <c r="G56" s="1091"/>
      <c r="H56" s="1091"/>
      <c r="I56" s="1090"/>
      <c r="J56" s="1091"/>
      <c r="K56" s="1091"/>
      <c r="L56" s="1091"/>
      <c r="M56" s="1091"/>
      <c r="N56" s="1091"/>
      <c r="O56" s="1091"/>
      <c r="P56" s="1091"/>
      <c r="Q56" s="1091"/>
      <c r="R56" s="1091"/>
      <c r="S56" s="1091"/>
      <c r="T56" s="1091"/>
      <c r="U56" s="1091"/>
      <c r="V56" s="1091"/>
      <c r="W56" s="1091"/>
      <c r="X56" s="1091"/>
      <c r="Y56" s="1091"/>
      <c r="Z56" s="1092"/>
    </row>
    <row r="57" spans="2:26" ht="11.25" customHeight="1" x14ac:dyDescent="0.15">
      <c r="B57" s="1113"/>
      <c r="C57" s="1114"/>
      <c r="D57" s="1090"/>
      <c r="E57" s="1091"/>
      <c r="F57" s="1091"/>
      <c r="G57" s="1091"/>
      <c r="H57" s="1091"/>
      <c r="I57" s="1090"/>
      <c r="J57" s="1091"/>
      <c r="K57" s="1091"/>
      <c r="L57" s="1091"/>
      <c r="M57" s="1091"/>
      <c r="N57" s="1091"/>
      <c r="O57" s="1091"/>
      <c r="P57" s="1091"/>
      <c r="Q57" s="1091"/>
      <c r="R57" s="1091"/>
      <c r="S57" s="1091"/>
      <c r="T57" s="1091"/>
      <c r="U57" s="1091"/>
      <c r="V57" s="1091"/>
      <c r="W57" s="1091"/>
      <c r="X57" s="1091"/>
      <c r="Y57" s="1091"/>
      <c r="Z57" s="1092"/>
    </row>
    <row r="58" spans="2:26" ht="11.25" customHeight="1" thickBot="1" x14ac:dyDescent="0.2">
      <c r="B58" s="1099"/>
      <c r="C58" s="1100"/>
      <c r="D58" s="1090"/>
      <c r="E58" s="1091"/>
      <c r="F58" s="1091"/>
      <c r="G58" s="1091"/>
      <c r="H58" s="1091"/>
      <c r="I58" s="1090"/>
      <c r="J58" s="1091"/>
      <c r="K58" s="1091"/>
      <c r="L58" s="1091"/>
      <c r="M58" s="1091"/>
      <c r="N58" s="1091"/>
      <c r="O58" s="1091"/>
      <c r="P58" s="1091"/>
      <c r="Q58" s="1091"/>
      <c r="R58" s="1091"/>
      <c r="S58" s="1091"/>
      <c r="T58" s="1091"/>
      <c r="U58" s="1091"/>
      <c r="V58" s="1091"/>
      <c r="W58" s="1091"/>
      <c r="X58" s="1091"/>
      <c r="Y58" s="1091"/>
      <c r="Z58" s="1092"/>
    </row>
    <row r="59" spans="2:26" ht="12" customHeight="1" x14ac:dyDescent="0.15">
      <c r="B59" s="1097" t="s">
        <v>546</v>
      </c>
      <c r="C59" s="1105"/>
      <c r="D59" s="1101"/>
      <c r="E59" s="1102"/>
      <c r="F59" s="1102"/>
      <c r="G59" s="1102"/>
      <c r="H59" s="1102"/>
      <c r="I59" s="1101"/>
      <c r="J59" s="1102"/>
      <c r="K59" s="1102"/>
      <c r="L59" s="1102"/>
      <c r="M59" s="1102"/>
      <c r="N59" s="1102"/>
      <c r="O59" s="1102"/>
      <c r="P59" s="1102"/>
      <c r="Q59" s="1102"/>
      <c r="R59" s="1102"/>
      <c r="S59" s="1102"/>
      <c r="T59" s="1102"/>
      <c r="U59" s="1102"/>
      <c r="V59" s="1102"/>
      <c r="W59" s="1102"/>
      <c r="X59" s="1102"/>
      <c r="Y59" s="1102"/>
      <c r="Z59" s="1103"/>
    </row>
    <row r="60" spans="2:26" ht="11.25" customHeight="1" x14ac:dyDescent="0.15">
      <c r="B60" s="1106"/>
      <c r="C60" s="1107"/>
      <c r="D60" s="1090"/>
      <c r="E60" s="1091"/>
      <c r="F60" s="1091"/>
      <c r="G60" s="1091"/>
      <c r="H60" s="1091"/>
      <c r="I60" s="1090"/>
      <c r="J60" s="1091"/>
      <c r="K60" s="1091"/>
      <c r="L60" s="1091"/>
      <c r="M60" s="1091"/>
      <c r="N60" s="1091"/>
      <c r="O60" s="1091"/>
      <c r="P60" s="1091"/>
      <c r="Q60" s="1091"/>
      <c r="R60" s="1091"/>
      <c r="S60" s="1091"/>
      <c r="T60" s="1091"/>
      <c r="U60" s="1091"/>
      <c r="V60" s="1091"/>
      <c r="W60" s="1091"/>
      <c r="X60" s="1091"/>
      <c r="Y60" s="1091"/>
      <c r="Z60" s="1092"/>
    </row>
    <row r="61" spans="2:26" ht="11.25" customHeight="1" x14ac:dyDescent="0.15">
      <c r="B61" s="1106"/>
      <c r="C61" s="1107"/>
      <c r="D61" s="1090"/>
      <c r="E61" s="1091"/>
      <c r="F61" s="1091"/>
      <c r="G61" s="1091"/>
      <c r="H61" s="1091"/>
      <c r="I61" s="1090"/>
      <c r="J61" s="1091"/>
      <c r="K61" s="1091"/>
      <c r="L61" s="1091"/>
      <c r="M61" s="1091"/>
      <c r="N61" s="1091"/>
      <c r="O61" s="1091"/>
      <c r="P61" s="1091"/>
      <c r="Q61" s="1091"/>
      <c r="R61" s="1091"/>
      <c r="S61" s="1091"/>
      <c r="T61" s="1091"/>
      <c r="U61" s="1091"/>
      <c r="V61" s="1091"/>
      <c r="W61" s="1091"/>
      <c r="X61" s="1091"/>
      <c r="Y61" s="1091"/>
      <c r="Z61" s="1092"/>
    </row>
    <row r="62" spans="2:26" ht="11.25" customHeight="1" x14ac:dyDescent="0.15">
      <c r="B62" s="1106"/>
      <c r="C62" s="1107"/>
      <c r="D62" s="1090"/>
      <c r="E62" s="1091"/>
      <c r="F62" s="1091"/>
      <c r="G62" s="1091"/>
      <c r="H62" s="1091"/>
      <c r="I62" s="1090"/>
      <c r="J62" s="1091"/>
      <c r="K62" s="1091"/>
      <c r="L62" s="1091"/>
      <c r="M62" s="1091"/>
      <c r="N62" s="1091"/>
      <c r="O62" s="1091"/>
      <c r="P62" s="1091"/>
      <c r="Q62" s="1091"/>
      <c r="R62" s="1091"/>
      <c r="S62" s="1091"/>
      <c r="T62" s="1091"/>
      <c r="U62" s="1091"/>
      <c r="V62" s="1091"/>
      <c r="W62" s="1091"/>
      <c r="X62" s="1091"/>
      <c r="Y62" s="1091"/>
      <c r="Z62" s="1092"/>
    </row>
    <row r="63" spans="2:26" ht="11.25" customHeight="1" x14ac:dyDescent="0.15">
      <c r="B63" s="1106"/>
      <c r="C63" s="1107"/>
      <c r="D63" s="1090"/>
      <c r="E63" s="1091"/>
      <c r="F63" s="1091"/>
      <c r="G63" s="1091"/>
      <c r="H63" s="1091"/>
      <c r="I63" s="1090"/>
      <c r="J63" s="1091"/>
      <c r="K63" s="1091"/>
      <c r="L63" s="1091"/>
      <c r="M63" s="1091"/>
      <c r="N63" s="1091"/>
      <c r="O63" s="1091"/>
      <c r="P63" s="1091"/>
      <c r="Q63" s="1091"/>
      <c r="R63" s="1091"/>
      <c r="S63" s="1091"/>
      <c r="T63" s="1091"/>
      <c r="U63" s="1091"/>
      <c r="V63" s="1091"/>
      <c r="W63" s="1091"/>
      <c r="X63" s="1091"/>
      <c r="Y63" s="1091"/>
      <c r="Z63" s="1092"/>
    </row>
    <row r="64" spans="2:26" ht="12" customHeight="1" x14ac:dyDescent="0.15">
      <c r="B64" s="1106"/>
      <c r="C64" s="1107"/>
      <c r="D64" s="1090"/>
      <c r="E64" s="1091"/>
      <c r="F64" s="1091"/>
      <c r="G64" s="1091"/>
      <c r="H64" s="1091"/>
      <c r="I64" s="1090"/>
      <c r="J64" s="1091"/>
      <c r="K64" s="1091"/>
      <c r="L64" s="1091"/>
      <c r="M64" s="1091"/>
      <c r="N64" s="1091"/>
      <c r="O64" s="1091"/>
      <c r="P64" s="1091"/>
      <c r="Q64" s="1091"/>
      <c r="R64" s="1091"/>
      <c r="S64" s="1091"/>
      <c r="T64" s="1091"/>
      <c r="U64" s="1091"/>
      <c r="V64" s="1091"/>
      <c r="W64" s="1091"/>
      <c r="X64" s="1091"/>
      <c r="Y64" s="1091"/>
      <c r="Z64" s="1092"/>
    </row>
    <row r="65" spans="2:26" ht="11.25" customHeight="1" x14ac:dyDescent="0.15">
      <c r="B65" s="1106"/>
      <c r="C65" s="1107"/>
      <c r="D65" s="1090"/>
      <c r="E65" s="1091"/>
      <c r="F65" s="1091"/>
      <c r="G65" s="1091"/>
      <c r="H65" s="1091"/>
      <c r="I65" s="1090"/>
      <c r="J65" s="1091"/>
      <c r="K65" s="1091"/>
      <c r="L65" s="1091"/>
      <c r="M65" s="1091"/>
      <c r="N65" s="1091"/>
      <c r="O65" s="1091"/>
      <c r="P65" s="1091"/>
      <c r="Q65" s="1091"/>
      <c r="R65" s="1091"/>
      <c r="S65" s="1091"/>
      <c r="T65" s="1091"/>
      <c r="U65" s="1091"/>
      <c r="V65" s="1091"/>
      <c r="W65" s="1091"/>
      <c r="X65" s="1091"/>
      <c r="Y65" s="1091"/>
      <c r="Z65" s="1092"/>
    </row>
    <row r="66" spans="2:26" ht="11.25" customHeight="1" x14ac:dyDescent="0.15">
      <c r="B66" s="1106"/>
      <c r="C66" s="1107"/>
      <c r="D66" s="1090"/>
      <c r="E66" s="1091"/>
      <c r="F66" s="1091"/>
      <c r="G66" s="1091"/>
      <c r="H66" s="1091"/>
      <c r="I66" s="1090"/>
      <c r="J66" s="1091"/>
      <c r="K66" s="1091"/>
      <c r="L66" s="1091"/>
      <c r="M66" s="1091"/>
      <c r="N66" s="1091"/>
      <c r="O66" s="1091"/>
      <c r="P66" s="1091"/>
      <c r="Q66" s="1091"/>
      <c r="R66" s="1091"/>
      <c r="S66" s="1091"/>
      <c r="T66" s="1091"/>
      <c r="U66" s="1091"/>
      <c r="V66" s="1091"/>
      <c r="W66" s="1091"/>
      <c r="X66" s="1091"/>
      <c r="Y66" s="1091"/>
      <c r="Z66" s="1092"/>
    </row>
    <row r="67" spans="2:26" ht="11.25" customHeight="1" x14ac:dyDescent="0.15">
      <c r="B67" s="1106"/>
      <c r="C67" s="1107"/>
      <c r="D67" s="1090"/>
      <c r="E67" s="1091"/>
      <c r="F67" s="1091"/>
      <c r="G67" s="1091"/>
      <c r="H67" s="1091"/>
      <c r="I67" s="1090"/>
      <c r="J67" s="1091"/>
      <c r="K67" s="1091"/>
      <c r="L67" s="1091"/>
      <c r="M67" s="1091"/>
      <c r="N67" s="1091"/>
      <c r="O67" s="1091"/>
      <c r="P67" s="1091"/>
      <c r="Q67" s="1091"/>
      <c r="R67" s="1091"/>
      <c r="S67" s="1091"/>
      <c r="T67" s="1091"/>
      <c r="U67" s="1091"/>
      <c r="V67" s="1091"/>
      <c r="W67" s="1091"/>
      <c r="X67" s="1091"/>
      <c r="Y67" s="1091"/>
      <c r="Z67" s="1092"/>
    </row>
    <row r="68" spans="2:26" ht="11.25" customHeight="1" x14ac:dyDescent="0.15">
      <c r="B68" s="1106"/>
      <c r="C68" s="1107"/>
      <c r="D68" s="1090"/>
      <c r="E68" s="1091"/>
      <c r="F68" s="1091"/>
      <c r="G68" s="1091"/>
      <c r="H68" s="1091"/>
      <c r="I68" s="1090"/>
      <c r="J68" s="1091"/>
      <c r="K68" s="1091"/>
      <c r="L68" s="1091"/>
      <c r="M68" s="1091"/>
      <c r="N68" s="1091"/>
      <c r="O68" s="1091"/>
      <c r="P68" s="1091"/>
      <c r="Q68" s="1091"/>
      <c r="R68" s="1091"/>
      <c r="S68" s="1091"/>
      <c r="T68" s="1091"/>
      <c r="U68" s="1091"/>
      <c r="V68" s="1091"/>
      <c r="W68" s="1091"/>
      <c r="X68" s="1091"/>
      <c r="Y68" s="1091"/>
      <c r="Z68" s="1092"/>
    </row>
    <row r="69" spans="2:26" ht="11.25" customHeight="1" thickBot="1" x14ac:dyDescent="0.2">
      <c r="B69" s="1108"/>
      <c r="C69" s="1109"/>
      <c r="D69" s="1094"/>
      <c r="E69" s="1095"/>
      <c r="F69" s="1095"/>
      <c r="G69" s="1095"/>
      <c r="H69" s="1095"/>
      <c r="I69" s="1094"/>
      <c r="J69" s="1095"/>
      <c r="K69" s="1095"/>
      <c r="L69" s="1095"/>
      <c r="M69" s="1095"/>
      <c r="N69" s="1095"/>
      <c r="O69" s="1095"/>
      <c r="P69" s="1095"/>
      <c r="Q69" s="1095"/>
      <c r="R69" s="1095"/>
      <c r="S69" s="1095"/>
      <c r="T69" s="1095"/>
      <c r="U69" s="1095"/>
      <c r="V69" s="1095"/>
      <c r="W69" s="1095"/>
      <c r="X69" s="1095"/>
      <c r="Y69" s="1095"/>
      <c r="Z69" s="1096"/>
    </row>
    <row r="70" spans="2:26" ht="13.5" customHeight="1" x14ac:dyDescent="0.15">
      <c r="B70" s="1104" t="s">
        <v>526</v>
      </c>
      <c r="C70" s="1105"/>
      <c r="D70" s="1101"/>
      <c r="E70" s="1102"/>
      <c r="F70" s="1102"/>
      <c r="G70" s="1102"/>
      <c r="H70" s="1103"/>
      <c r="I70" s="1101"/>
      <c r="J70" s="1102"/>
      <c r="K70" s="1102"/>
      <c r="L70" s="1102"/>
      <c r="M70" s="1102"/>
      <c r="N70" s="1102"/>
      <c r="O70" s="1102"/>
      <c r="P70" s="1102"/>
      <c r="Q70" s="1102"/>
      <c r="R70" s="1102"/>
      <c r="S70" s="1102"/>
      <c r="T70" s="1102"/>
      <c r="U70" s="1102"/>
      <c r="V70" s="1102"/>
      <c r="W70" s="1102"/>
      <c r="X70" s="1102"/>
      <c r="Y70" s="1102"/>
      <c r="Z70" s="1103"/>
    </row>
    <row r="71" spans="2:26" ht="12" customHeight="1" x14ac:dyDescent="0.15">
      <c r="B71" s="1106"/>
      <c r="C71" s="1107"/>
      <c r="D71" s="1090"/>
      <c r="E71" s="1091"/>
      <c r="F71" s="1091"/>
      <c r="G71" s="1091"/>
      <c r="H71" s="1092"/>
      <c r="I71" s="1090"/>
      <c r="J71" s="1091"/>
      <c r="K71" s="1091"/>
      <c r="L71" s="1091"/>
      <c r="M71" s="1091"/>
      <c r="N71" s="1091"/>
      <c r="O71" s="1091"/>
      <c r="P71" s="1091"/>
      <c r="Q71" s="1091"/>
      <c r="R71" s="1091"/>
      <c r="S71" s="1091"/>
      <c r="T71" s="1091"/>
      <c r="U71" s="1091"/>
      <c r="V71" s="1091"/>
      <c r="W71" s="1091"/>
      <c r="X71" s="1091"/>
      <c r="Y71" s="1091"/>
      <c r="Z71" s="1092"/>
    </row>
    <row r="72" spans="2:26" ht="11.25" customHeight="1" x14ac:dyDescent="0.15">
      <c r="B72" s="1106"/>
      <c r="C72" s="1107"/>
      <c r="D72" s="1090"/>
      <c r="E72" s="1091"/>
      <c r="F72" s="1091"/>
      <c r="G72" s="1091"/>
      <c r="H72" s="1092"/>
      <c r="I72" s="1090"/>
      <c r="J72" s="1091"/>
      <c r="K72" s="1091"/>
      <c r="L72" s="1091"/>
      <c r="M72" s="1091"/>
      <c r="N72" s="1091"/>
      <c r="O72" s="1091"/>
      <c r="P72" s="1091"/>
      <c r="Q72" s="1091"/>
      <c r="R72" s="1091"/>
      <c r="S72" s="1091"/>
      <c r="T72" s="1091"/>
      <c r="U72" s="1091"/>
      <c r="V72" s="1091"/>
      <c r="W72" s="1091"/>
      <c r="X72" s="1091"/>
      <c r="Y72" s="1091"/>
      <c r="Z72" s="1092"/>
    </row>
    <row r="73" spans="2:26" ht="12.75" customHeight="1" x14ac:dyDescent="0.15">
      <c r="B73" s="1106"/>
      <c r="C73" s="1107"/>
      <c r="D73" s="1090"/>
      <c r="E73" s="1091"/>
      <c r="F73" s="1091"/>
      <c r="G73" s="1091"/>
      <c r="H73" s="1092"/>
      <c r="I73" s="1090"/>
      <c r="J73" s="1091"/>
      <c r="K73" s="1091"/>
      <c r="L73" s="1091"/>
      <c r="M73" s="1091"/>
      <c r="N73" s="1091"/>
      <c r="O73" s="1091"/>
      <c r="P73" s="1091"/>
      <c r="Q73" s="1091"/>
      <c r="R73" s="1091"/>
      <c r="S73" s="1091"/>
      <c r="T73" s="1091"/>
      <c r="U73" s="1091"/>
      <c r="V73" s="1091"/>
      <c r="W73" s="1091"/>
      <c r="X73" s="1091"/>
      <c r="Y73" s="1091"/>
      <c r="Z73" s="1092"/>
    </row>
    <row r="74" spans="2:26" ht="11.25" customHeight="1" x14ac:dyDescent="0.15">
      <c r="B74" s="1106"/>
      <c r="C74" s="1107"/>
      <c r="D74" s="1090"/>
      <c r="E74" s="1091"/>
      <c r="F74" s="1091"/>
      <c r="G74" s="1091"/>
      <c r="H74" s="1092"/>
      <c r="I74" s="1090"/>
      <c r="J74" s="1091"/>
      <c r="K74" s="1091"/>
      <c r="L74" s="1091"/>
      <c r="M74" s="1091"/>
      <c r="N74" s="1091"/>
      <c r="O74" s="1091"/>
      <c r="P74" s="1091"/>
      <c r="Q74" s="1091"/>
      <c r="R74" s="1091"/>
      <c r="S74" s="1091"/>
      <c r="T74" s="1091"/>
      <c r="U74" s="1091"/>
      <c r="V74" s="1091"/>
      <c r="W74" s="1091"/>
      <c r="X74" s="1091"/>
      <c r="Y74" s="1091"/>
      <c r="Z74" s="1092"/>
    </row>
    <row r="75" spans="2:26" ht="12" customHeight="1" x14ac:dyDescent="0.15">
      <c r="B75" s="1106"/>
      <c r="C75" s="1107"/>
      <c r="D75" s="1090"/>
      <c r="E75" s="1091"/>
      <c r="F75" s="1091"/>
      <c r="G75" s="1091"/>
      <c r="H75" s="1092"/>
      <c r="I75" s="1090"/>
      <c r="J75" s="1091"/>
      <c r="K75" s="1091"/>
      <c r="L75" s="1091"/>
      <c r="M75" s="1091"/>
      <c r="N75" s="1091"/>
      <c r="O75" s="1091"/>
      <c r="P75" s="1091"/>
      <c r="Q75" s="1091"/>
      <c r="R75" s="1091"/>
      <c r="S75" s="1091"/>
      <c r="T75" s="1091"/>
      <c r="U75" s="1091"/>
      <c r="V75" s="1091"/>
      <c r="W75" s="1091"/>
      <c r="X75" s="1091"/>
      <c r="Y75" s="1091"/>
      <c r="Z75" s="1092"/>
    </row>
    <row r="76" spans="2:26" ht="12" customHeight="1" thickBot="1" x14ac:dyDescent="0.2">
      <c r="B76" s="1108"/>
      <c r="C76" s="1109"/>
      <c r="D76" s="1094"/>
      <c r="E76" s="1095"/>
      <c r="F76" s="1095"/>
      <c r="G76" s="1095"/>
      <c r="H76" s="1096"/>
      <c r="I76" s="1094"/>
      <c r="J76" s="1095"/>
      <c r="K76" s="1095"/>
      <c r="L76" s="1095"/>
      <c r="M76" s="1095"/>
      <c r="N76" s="1095"/>
      <c r="O76" s="1095"/>
      <c r="P76" s="1095"/>
      <c r="Q76" s="1095"/>
      <c r="R76" s="1095"/>
      <c r="S76" s="1095"/>
      <c r="T76" s="1095"/>
      <c r="U76" s="1095"/>
      <c r="V76" s="1095"/>
      <c r="W76" s="1095"/>
      <c r="X76" s="1095"/>
      <c r="Y76" s="1095"/>
      <c r="Z76" s="1096"/>
    </row>
    <row r="77" spans="2:26" ht="12" customHeight="1" x14ac:dyDescent="0.15">
      <c r="B77" s="1097" t="s">
        <v>547</v>
      </c>
      <c r="C77" s="1110"/>
      <c r="D77" s="1090"/>
      <c r="E77" s="1091"/>
      <c r="F77" s="1091"/>
      <c r="G77" s="1091"/>
      <c r="H77" s="1092"/>
      <c r="I77" s="1101"/>
      <c r="J77" s="1102"/>
      <c r="K77" s="1102"/>
      <c r="L77" s="1102"/>
      <c r="M77" s="1102"/>
      <c r="N77" s="1102"/>
      <c r="O77" s="1102"/>
      <c r="P77" s="1102"/>
      <c r="Q77" s="1102"/>
      <c r="R77" s="1102"/>
      <c r="S77" s="1102"/>
      <c r="T77" s="1102"/>
      <c r="U77" s="1102"/>
      <c r="V77" s="1102"/>
      <c r="W77" s="1102"/>
      <c r="X77" s="1102"/>
      <c r="Y77" s="1102"/>
      <c r="Z77" s="1103"/>
    </row>
    <row r="78" spans="2:26" ht="12" customHeight="1" x14ac:dyDescent="0.15">
      <c r="B78" s="1106"/>
      <c r="C78" s="1111"/>
      <c r="D78" s="1090"/>
      <c r="E78" s="1091"/>
      <c r="F78" s="1091"/>
      <c r="G78" s="1091"/>
      <c r="H78" s="1092"/>
      <c r="I78" s="1090"/>
      <c r="J78" s="1091"/>
      <c r="K78" s="1091"/>
      <c r="L78" s="1091"/>
      <c r="M78" s="1091"/>
      <c r="N78" s="1091"/>
      <c r="O78" s="1091"/>
      <c r="P78" s="1091"/>
      <c r="Q78" s="1091"/>
      <c r="R78" s="1091"/>
      <c r="S78" s="1091"/>
      <c r="T78" s="1091"/>
      <c r="U78" s="1091"/>
      <c r="V78" s="1091"/>
      <c r="W78" s="1091"/>
      <c r="X78" s="1091"/>
      <c r="Y78" s="1091"/>
      <c r="Z78" s="1092"/>
    </row>
    <row r="79" spans="2:26" ht="12" customHeight="1" x14ac:dyDescent="0.15">
      <c r="B79" s="1106"/>
      <c r="C79" s="1111"/>
      <c r="D79" s="1090"/>
      <c r="E79" s="1091"/>
      <c r="F79" s="1091"/>
      <c r="G79" s="1091"/>
      <c r="H79" s="1092"/>
      <c r="I79" s="1090"/>
      <c r="J79" s="1091"/>
      <c r="K79" s="1091"/>
      <c r="L79" s="1091"/>
      <c r="M79" s="1091"/>
      <c r="N79" s="1091"/>
      <c r="O79" s="1091"/>
      <c r="P79" s="1091"/>
      <c r="Q79" s="1091"/>
      <c r="R79" s="1091"/>
      <c r="S79" s="1091"/>
      <c r="T79" s="1091"/>
      <c r="U79" s="1091"/>
      <c r="V79" s="1091"/>
      <c r="W79" s="1091"/>
      <c r="X79" s="1091"/>
      <c r="Y79" s="1091"/>
      <c r="Z79" s="1092"/>
    </row>
    <row r="80" spans="2:26" ht="12" customHeight="1" x14ac:dyDescent="0.15">
      <c r="B80" s="1106"/>
      <c r="C80" s="1111"/>
      <c r="D80" s="1090"/>
      <c r="E80" s="1091"/>
      <c r="F80" s="1091"/>
      <c r="G80" s="1091"/>
      <c r="H80" s="1092"/>
      <c r="I80" s="1090"/>
      <c r="J80" s="1091"/>
      <c r="K80" s="1091"/>
      <c r="L80" s="1091"/>
      <c r="M80" s="1091"/>
      <c r="N80" s="1091"/>
      <c r="O80" s="1091"/>
      <c r="P80" s="1091"/>
      <c r="Q80" s="1091"/>
      <c r="R80" s="1091"/>
      <c r="S80" s="1091"/>
      <c r="T80" s="1091"/>
      <c r="U80" s="1091"/>
      <c r="V80" s="1091"/>
      <c r="W80" s="1091"/>
      <c r="X80" s="1091"/>
      <c r="Y80" s="1091"/>
      <c r="Z80" s="1092"/>
    </row>
    <row r="81" spans="2:27" ht="12" customHeight="1" x14ac:dyDescent="0.15">
      <c r="B81" s="1106"/>
      <c r="C81" s="1111"/>
      <c r="D81" s="1090"/>
      <c r="E81" s="1091"/>
      <c r="F81" s="1091"/>
      <c r="G81" s="1091"/>
      <c r="H81" s="1092"/>
      <c r="I81" s="1090"/>
      <c r="J81" s="1091"/>
      <c r="K81" s="1091"/>
      <c r="L81" s="1091"/>
      <c r="M81" s="1091"/>
      <c r="N81" s="1091"/>
      <c r="O81" s="1091"/>
      <c r="P81" s="1091"/>
      <c r="Q81" s="1091"/>
      <c r="R81" s="1091"/>
      <c r="S81" s="1091"/>
      <c r="T81" s="1091"/>
      <c r="U81" s="1091"/>
      <c r="V81" s="1091"/>
      <c r="W81" s="1091"/>
      <c r="X81" s="1091"/>
      <c r="Y81" s="1091"/>
      <c r="Z81" s="1092"/>
    </row>
    <row r="82" spans="2:27" ht="11.25" customHeight="1" x14ac:dyDescent="0.15">
      <c r="B82" s="1106"/>
      <c r="C82" s="1111"/>
      <c r="D82" s="1090"/>
      <c r="E82" s="1091"/>
      <c r="F82" s="1091"/>
      <c r="G82" s="1091"/>
      <c r="H82" s="1092"/>
      <c r="I82" s="1090"/>
      <c r="J82" s="1091"/>
      <c r="K82" s="1091"/>
      <c r="L82" s="1091"/>
      <c r="M82" s="1091"/>
      <c r="N82" s="1091"/>
      <c r="O82" s="1091"/>
      <c r="P82" s="1091"/>
      <c r="Q82" s="1091"/>
      <c r="R82" s="1091"/>
      <c r="S82" s="1091"/>
      <c r="T82" s="1091"/>
      <c r="U82" s="1091"/>
      <c r="V82" s="1091"/>
      <c r="W82" s="1091"/>
      <c r="X82" s="1091"/>
      <c r="Y82" s="1091"/>
      <c r="Z82" s="1092"/>
    </row>
    <row r="83" spans="2:27" ht="11.25" customHeight="1" x14ac:dyDescent="0.15">
      <c r="B83" s="1106"/>
      <c r="C83" s="1111"/>
      <c r="D83" s="1090"/>
      <c r="E83" s="1091"/>
      <c r="F83" s="1091"/>
      <c r="G83" s="1091"/>
      <c r="H83" s="1092"/>
      <c r="I83" s="1090"/>
      <c r="J83" s="1091"/>
      <c r="K83" s="1091"/>
      <c r="L83" s="1091"/>
      <c r="M83" s="1091"/>
      <c r="N83" s="1091"/>
      <c r="O83" s="1091"/>
      <c r="P83" s="1091"/>
      <c r="Q83" s="1091"/>
      <c r="R83" s="1091"/>
      <c r="S83" s="1091"/>
      <c r="T83" s="1091"/>
      <c r="U83" s="1091"/>
      <c r="V83" s="1091"/>
      <c r="W83" s="1091"/>
      <c r="X83" s="1091"/>
      <c r="Y83" s="1091"/>
      <c r="Z83" s="1092"/>
    </row>
    <row r="84" spans="2:27" ht="11.25" customHeight="1" x14ac:dyDescent="0.15">
      <c r="B84" s="1106"/>
      <c r="C84" s="1111"/>
      <c r="D84" s="1090"/>
      <c r="E84" s="1091"/>
      <c r="F84" s="1091"/>
      <c r="G84" s="1091"/>
      <c r="H84" s="1092"/>
      <c r="I84" s="1090"/>
      <c r="J84" s="1091"/>
      <c r="K84" s="1091"/>
      <c r="L84" s="1091"/>
      <c r="M84" s="1091"/>
      <c r="N84" s="1091"/>
      <c r="O84" s="1091"/>
      <c r="P84" s="1091"/>
      <c r="Q84" s="1091"/>
      <c r="R84" s="1091"/>
      <c r="S84" s="1091"/>
      <c r="T84" s="1091"/>
      <c r="U84" s="1091"/>
      <c r="V84" s="1091"/>
      <c r="W84" s="1091"/>
      <c r="X84" s="1091"/>
      <c r="Y84" s="1091"/>
      <c r="Z84" s="1092"/>
    </row>
    <row r="85" spans="2:27" ht="11.25" customHeight="1" x14ac:dyDescent="0.15">
      <c r="B85" s="1106"/>
      <c r="C85" s="1111"/>
      <c r="D85" s="1090"/>
      <c r="E85" s="1091"/>
      <c r="F85" s="1091"/>
      <c r="G85" s="1091"/>
      <c r="H85" s="1092"/>
      <c r="I85" s="1090"/>
      <c r="J85" s="1091"/>
      <c r="K85" s="1091"/>
      <c r="L85" s="1091"/>
      <c r="M85" s="1091"/>
      <c r="N85" s="1091"/>
      <c r="O85" s="1091"/>
      <c r="P85" s="1091"/>
      <c r="Q85" s="1091"/>
      <c r="R85" s="1091"/>
      <c r="S85" s="1091"/>
      <c r="T85" s="1091"/>
      <c r="U85" s="1091"/>
      <c r="V85" s="1091"/>
      <c r="W85" s="1091"/>
      <c r="X85" s="1091"/>
      <c r="Y85" s="1091"/>
      <c r="Z85" s="1092"/>
    </row>
    <row r="86" spans="2:27" ht="11.25" customHeight="1" x14ac:dyDescent="0.15">
      <c r="B86" s="1106"/>
      <c r="C86" s="1111"/>
      <c r="D86" s="1090"/>
      <c r="E86" s="1091"/>
      <c r="F86" s="1091"/>
      <c r="G86" s="1091"/>
      <c r="H86" s="1092"/>
      <c r="I86" s="1090"/>
      <c r="J86" s="1091"/>
      <c r="K86" s="1091"/>
      <c r="L86" s="1091"/>
      <c r="M86" s="1091"/>
      <c r="N86" s="1091"/>
      <c r="O86" s="1091"/>
      <c r="P86" s="1091"/>
      <c r="Q86" s="1091"/>
      <c r="R86" s="1091"/>
      <c r="S86" s="1091"/>
      <c r="T86" s="1091"/>
      <c r="U86" s="1091"/>
      <c r="V86" s="1091"/>
      <c r="W86" s="1091"/>
      <c r="X86" s="1091"/>
      <c r="Y86" s="1091"/>
      <c r="Z86" s="1092"/>
    </row>
    <row r="87" spans="2:27" ht="12" customHeight="1" thickBot="1" x14ac:dyDescent="0.2">
      <c r="B87" s="1108"/>
      <c r="C87" s="1112"/>
      <c r="D87" s="1090"/>
      <c r="E87" s="1091"/>
      <c r="F87" s="1091"/>
      <c r="G87" s="1091"/>
      <c r="H87" s="1092"/>
      <c r="I87" s="1094"/>
      <c r="J87" s="1095"/>
      <c r="K87" s="1095"/>
      <c r="L87" s="1095"/>
      <c r="M87" s="1095"/>
      <c r="N87" s="1095"/>
      <c r="O87" s="1095"/>
      <c r="P87" s="1095"/>
      <c r="Q87" s="1095"/>
      <c r="R87" s="1095"/>
      <c r="S87" s="1095"/>
      <c r="T87" s="1095"/>
      <c r="U87" s="1095"/>
      <c r="V87" s="1095"/>
      <c r="W87" s="1095"/>
      <c r="X87" s="1095"/>
      <c r="Y87" s="1095"/>
      <c r="Z87" s="1096"/>
    </row>
    <row r="88" spans="2:27" ht="13.5" customHeight="1" x14ac:dyDescent="0.15">
      <c r="B88" s="1097" t="s">
        <v>548</v>
      </c>
      <c r="C88" s="1098"/>
      <c r="D88" s="1101"/>
      <c r="E88" s="1102"/>
      <c r="F88" s="1102"/>
      <c r="G88" s="1102"/>
      <c r="H88" s="1103"/>
      <c r="I88" s="1101"/>
      <c r="J88" s="1102"/>
      <c r="K88" s="1102"/>
      <c r="L88" s="1102"/>
      <c r="M88" s="1102"/>
      <c r="N88" s="1102"/>
      <c r="O88" s="1102"/>
      <c r="P88" s="1102"/>
      <c r="Q88" s="1102"/>
      <c r="R88" s="1102"/>
      <c r="S88" s="1102"/>
      <c r="T88" s="1102"/>
      <c r="U88" s="1102"/>
      <c r="V88" s="1102"/>
      <c r="W88" s="1102"/>
      <c r="X88" s="1102"/>
      <c r="Y88" s="1102"/>
      <c r="Z88" s="1103"/>
    </row>
    <row r="89" spans="2:27" ht="12" customHeight="1" thickBot="1" x14ac:dyDescent="0.2">
      <c r="B89" s="1099"/>
      <c r="C89" s="1100"/>
      <c r="D89" s="1094"/>
      <c r="E89" s="1095"/>
      <c r="F89" s="1095"/>
      <c r="G89" s="1095"/>
      <c r="H89" s="1096"/>
      <c r="I89" s="1094"/>
      <c r="J89" s="1095"/>
      <c r="K89" s="1095"/>
      <c r="L89" s="1095"/>
      <c r="M89" s="1095"/>
      <c r="N89" s="1095"/>
      <c r="O89" s="1095"/>
      <c r="P89" s="1095"/>
      <c r="Q89" s="1095"/>
      <c r="R89" s="1095"/>
      <c r="S89" s="1095"/>
      <c r="T89" s="1095"/>
      <c r="U89" s="1095"/>
      <c r="V89" s="1095"/>
      <c r="W89" s="1095"/>
      <c r="X89" s="1095"/>
      <c r="Y89" s="1095"/>
      <c r="Z89" s="1096"/>
    </row>
    <row r="90" spans="2:27" x14ac:dyDescent="0.15">
      <c r="B90" s="16"/>
      <c r="C90" s="16"/>
      <c r="D90" s="1093"/>
      <c r="E90" s="1093"/>
      <c r="F90" s="1093"/>
      <c r="G90" s="1093"/>
      <c r="H90" s="1093"/>
      <c r="I90" s="408"/>
      <c r="J90" s="408"/>
      <c r="K90" s="408"/>
      <c r="L90" s="408"/>
      <c r="M90" s="408"/>
      <c r="N90" s="408"/>
      <c r="O90" s="408"/>
      <c r="P90" s="408"/>
      <c r="Q90" s="408"/>
      <c r="R90" s="408"/>
      <c r="S90" s="408"/>
      <c r="T90" s="408"/>
      <c r="U90" s="408"/>
      <c r="V90" s="408"/>
      <c r="W90" s="408"/>
      <c r="X90" s="408"/>
      <c r="Y90" s="408"/>
      <c r="Z90" s="408"/>
      <c r="AA90" s="16"/>
    </row>
    <row r="91" spans="2:27" x14ac:dyDescent="0.15">
      <c r="B91" s="16"/>
      <c r="C91" s="16"/>
      <c r="D91" s="16"/>
      <c r="E91" s="409"/>
      <c r="F91" s="16"/>
      <c r="G91" s="16"/>
      <c r="H91" s="16"/>
      <c r="I91" s="16"/>
      <c r="J91" s="16"/>
      <c r="K91" s="16"/>
      <c r="L91" s="16"/>
      <c r="M91" s="16"/>
      <c r="N91" s="16"/>
      <c r="O91" s="16"/>
      <c r="P91" s="16"/>
      <c r="Q91" s="16"/>
      <c r="R91" s="16"/>
      <c r="S91" s="16"/>
      <c r="T91" s="16"/>
      <c r="U91" s="16"/>
      <c r="V91" s="16"/>
      <c r="W91" s="16"/>
      <c r="X91" s="16"/>
      <c r="Y91" s="16"/>
      <c r="Z91" s="16"/>
      <c r="AA91" s="16"/>
    </row>
  </sheetData>
  <sheetProtection algorithmName="SHA-512" hashValue="+R0PP5NGEAojRJx1XCE2T0gb447FX1BeLnXi7IKpB+4XjRHP0hSSbAhTjG9M7wGdQ4MTz4tY7bb6J4TVgY8jqg==" saltValue="5xPYAYlzn+6JHuJ/DwmeVw==" spinCount="100000" sheet="1" objects="1" scenarios="1"/>
  <mergeCells count="170">
    <mergeCell ref="B2:H2"/>
    <mergeCell ref="B9:D9"/>
    <mergeCell ref="E9:Z9"/>
    <mergeCell ref="B10:D10"/>
    <mergeCell ref="E10:Z10"/>
    <mergeCell ref="B16:D17"/>
    <mergeCell ref="E16:E17"/>
    <mergeCell ref="F16:F17"/>
    <mergeCell ref="G16:G17"/>
    <mergeCell ref="B11:D11"/>
    <mergeCell ref="E11:Z11"/>
    <mergeCell ref="B22:D23"/>
    <mergeCell ref="E22:E23"/>
    <mergeCell ref="F22:F23"/>
    <mergeCell ref="G22:G23"/>
    <mergeCell ref="B13:D13"/>
    <mergeCell ref="H13:Z13"/>
    <mergeCell ref="B14:D15"/>
    <mergeCell ref="E14:E15"/>
    <mergeCell ref="F14:F15"/>
    <mergeCell ref="G14:G15"/>
    <mergeCell ref="B18:D19"/>
    <mergeCell ref="E18:E19"/>
    <mergeCell ref="F18:F19"/>
    <mergeCell ref="G18:G19"/>
    <mergeCell ref="B20:D21"/>
    <mergeCell ref="E20:E21"/>
    <mergeCell ref="F20:F21"/>
    <mergeCell ref="G20:G21"/>
    <mergeCell ref="D34:H34"/>
    <mergeCell ref="I34:Z34"/>
    <mergeCell ref="D35:H35"/>
    <mergeCell ref="I35:Z35"/>
    <mergeCell ref="C38:C44"/>
    <mergeCell ref="D36:H36"/>
    <mergeCell ref="I36:Z36"/>
    <mergeCell ref="D37:H37"/>
    <mergeCell ref="I37:Z37"/>
    <mergeCell ref="I40:Z40"/>
    <mergeCell ref="D38:H38"/>
    <mergeCell ref="I38:Z38"/>
    <mergeCell ref="D39:H39"/>
    <mergeCell ref="I39:Z39"/>
    <mergeCell ref="B26:D27"/>
    <mergeCell ref="E26:E27"/>
    <mergeCell ref="F26:F27"/>
    <mergeCell ref="G26:G27"/>
    <mergeCell ref="B24:D25"/>
    <mergeCell ref="E24:E25"/>
    <mergeCell ref="F24:F25"/>
    <mergeCell ref="G24:G25"/>
    <mergeCell ref="I31:Z31"/>
    <mergeCell ref="B28:Z28"/>
    <mergeCell ref="B29:H29"/>
    <mergeCell ref="I29:Z29"/>
    <mergeCell ref="B30:B47"/>
    <mergeCell ref="C30:C37"/>
    <mergeCell ref="D30:H30"/>
    <mergeCell ref="D43:H43"/>
    <mergeCell ref="I43:Z43"/>
    <mergeCell ref="I30:Z30"/>
    <mergeCell ref="D31:H31"/>
    <mergeCell ref="D32:H32"/>
    <mergeCell ref="D40:H40"/>
    <mergeCell ref="I32:Z32"/>
    <mergeCell ref="D33:H33"/>
    <mergeCell ref="I33:Z33"/>
    <mergeCell ref="C45:C47"/>
    <mergeCell ref="D45:H45"/>
    <mergeCell ref="I45:Z45"/>
    <mergeCell ref="D46:H46"/>
    <mergeCell ref="I46:Z46"/>
    <mergeCell ref="D47:H47"/>
    <mergeCell ref="I47:Z47"/>
    <mergeCell ref="D41:H41"/>
    <mergeCell ref="I41:Z41"/>
    <mergeCell ref="D42:H42"/>
    <mergeCell ref="I42:Z42"/>
    <mergeCell ref="D44:H44"/>
    <mergeCell ref="I44:Z44"/>
    <mergeCell ref="B48:C58"/>
    <mergeCell ref="D48:H48"/>
    <mergeCell ref="I48:Z48"/>
    <mergeCell ref="D49:H49"/>
    <mergeCell ref="I49:Z49"/>
    <mergeCell ref="D50:H50"/>
    <mergeCell ref="D58:H58"/>
    <mergeCell ref="I58:Z58"/>
    <mergeCell ref="I52:Z52"/>
    <mergeCell ref="D53:H53"/>
    <mergeCell ref="D56:H56"/>
    <mergeCell ref="I56:Z56"/>
    <mergeCell ref="D57:H57"/>
    <mergeCell ref="I57:Z57"/>
    <mergeCell ref="I50:Z50"/>
    <mergeCell ref="D51:H51"/>
    <mergeCell ref="I51:Z51"/>
    <mergeCell ref="D52:H52"/>
    <mergeCell ref="I53:Z53"/>
    <mergeCell ref="D54:H54"/>
    <mergeCell ref="I54:Z54"/>
    <mergeCell ref="D55:H55"/>
    <mergeCell ref="I55:Z55"/>
    <mergeCell ref="B59:C69"/>
    <mergeCell ref="D59:H59"/>
    <mergeCell ref="I59:Z59"/>
    <mergeCell ref="D60:H60"/>
    <mergeCell ref="I60:Z60"/>
    <mergeCell ref="D61:H61"/>
    <mergeCell ref="I61:Z61"/>
    <mergeCell ref="D62:H62"/>
    <mergeCell ref="I62:Z62"/>
    <mergeCell ref="D64:H64"/>
    <mergeCell ref="I69:Z69"/>
    <mergeCell ref="I63:Z63"/>
    <mergeCell ref="D67:H67"/>
    <mergeCell ref="I64:Z64"/>
    <mergeCell ref="D65:H65"/>
    <mergeCell ref="D63:H63"/>
    <mergeCell ref="I65:Z65"/>
    <mergeCell ref="D66:H66"/>
    <mergeCell ref="I68:Z68"/>
    <mergeCell ref="B88:C89"/>
    <mergeCell ref="D88:H88"/>
    <mergeCell ref="I88:Z88"/>
    <mergeCell ref="D89:H89"/>
    <mergeCell ref="I89:Z89"/>
    <mergeCell ref="B70:C76"/>
    <mergeCell ref="D70:H70"/>
    <mergeCell ref="I70:Z70"/>
    <mergeCell ref="D71:H71"/>
    <mergeCell ref="I71:Z71"/>
    <mergeCell ref="B77:C87"/>
    <mergeCell ref="D77:H77"/>
    <mergeCell ref="I77:Z77"/>
    <mergeCell ref="D78:H78"/>
    <mergeCell ref="I78:Z78"/>
    <mergeCell ref="D75:H75"/>
    <mergeCell ref="I75:Z75"/>
    <mergeCell ref="D76:H76"/>
    <mergeCell ref="I76:Z76"/>
    <mergeCell ref="I74:Z74"/>
    <mergeCell ref="D74:H74"/>
    <mergeCell ref="D72:H72"/>
    <mergeCell ref="I72:Z72"/>
    <mergeCell ref="D73:H73"/>
    <mergeCell ref="I66:Z66"/>
    <mergeCell ref="I67:Z67"/>
    <mergeCell ref="D68:H68"/>
    <mergeCell ref="D90:H90"/>
    <mergeCell ref="D85:H85"/>
    <mergeCell ref="I85:Z85"/>
    <mergeCell ref="D86:H86"/>
    <mergeCell ref="I86:Z86"/>
    <mergeCell ref="D87:H87"/>
    <mergeCell ref="I87:Z87"/>
    <mergeCell ref="I84:Z84"/>
    <mergeCell ref="D79:H79"/>
    <mergeCell ref="I79:Z79"/>
    <mergeCell ref="D80:H80"/>
    <mergeCell ref="I80:Z80"/>
    <mergeCell ref="D81:H81"/>
    <mergeCell ref="I81:Z81"/>
    <mergeCell ref="D82:H82"/>
    <mergeCell ref="I82:Z82"/>
    <mergeCell ref="D83:H83"/>
    <mergeCell ref="I83:Z83"/>
    <mergeCell ref="D84:H84"/>
    <mergeCell ref="D69:H69"/>
    <mergeCell ref="I73:Z73"/>
  </mergeCells>
  <phoneticPr fontId="58" type="noConversion"/>
  <conditionalFormatting sqref="J22:S23 J20:O21 J18:S19 M24:Z25 J24:J27 I18:I27 K26:T27 I14:R17 S15:S17 S14:Z15">
    <cfRule type="cellIs" dxfId="47" priority="3" stopIfTrue="1" operator="notEqual">
      <formula>""</formula>
    </cfRule>
  </conditionalFormatting>
  <conditionalFormatting sqref="T18:Z23 P20:S21">
    <cfRule type="cellIs" dxfId="46" priority="4" stopIfTrue="1" operator="equal">
      <formula>TRUE</formula>
    </cfRule>
  </conditionalFormatting>
  <conditionalFormatting sqref="B14:D15">
    <cfRule type="expression" dxfId="45" priority="5" stopIfTrue="1">
      <formula>$F$14&gt;13</formula>
    </cfRule>
    <cfRule type="expression" dxfId="44" priority="6" stopIfTrue="1">
      <formula>$F$14&lt;14</formula>
    </cfRule>
  </conditionalFormatting>
  <conditionalFormatting sqref="B16:D17">
    <cfRule type="expression" dxfId="43" priority="7" stopIfTrue="1">
      <formula>$F$16&gt;8</formula>
    </cfRule>
    <cfRule type="expression" dxfId="42" priority="8" stopIfTrue="1">
      <formula>$F$16&lt;9</formula>
    </cfRule>
  </conditionalFormatting>
  <conditionalFormatting sqref="B18:D19">
    <cfRule type="expression" dxfId="41" priority="9" stopIfTrue="1">
      <formula>$F$18&gt;8</formula>
    </cfRule>
    <cfRule type="expression" dxfId="40" priority="10" stopIfTrue="1">
      <formula>$F$18&lt;9</formula>
    </cfRule>
  </conditionalFormatting>
  <conditionalFormatting sqref="B20:D21">
    <cfRule type="expression" dxfId="39" priority="11" stopIfTrue="1">
      <formula>$F$20&gt;5</formula>
    </cfRule>
    <cfRule type="expression" dxfId="38" priority="12" stopIfTrue="1">
      <formula>$F$20&lt;6</formula>
    </cfRule>
  </conditionalFormatting>
  <conditionalFormatting sqref="B22:D23">
    <cfRule type="expression" dxfId="37" priority="13" stopIfTrue="1">
      <formula>$F$22&gt;8</formula>
    </cfRule>
    <cfRule type="expression" dxfId="36" priority="14" stopIfTrue="1">
      <formula>$F$22&lt;9</formula>
    </cfRule>
  </conditionalFormatting>
  <conditionalFormatting sqref="B24:D25">
    <cfRule type="expression" dxfId="35" priority="15" stopIfTrue="1">
      <formula>$F$24&gt;1</formula>
    </cfRule>
    <cfRule type="expression" dxfId="34" priority="16" stopIfTrue="1">
      <formula>$F$24&lt;2</formula>
    </cfRule>
  </conditionalFormatting>
  <conditionalFormatting sqref="B26:D27">
    <cfRule type="expression" dxfId="33" priority="17" stopIfTrue="1">
      <formula>$F$26&gt;9</formula>
    </cfRule>
    <cfRule type="expression" dxfId="32" priority="18" stopIfTrue="1">
      <formula>$F$26&lt;10</formula>
    </cfRule>
  </conditionalFormatting>
  <conditionalFormatting sqref="F14:F15">
    <cfRule type="expression" dxfId="31" priority="19" stopIfTrue="1">
      <formula>$F$14&gt;13</formula>
    </cfRule>
  </conditionalFormatting>
  <conditionalFormatting sqref="F16:F17">
    <cfRule type="expression" dxfId="30" priority="20" stopIfTrue="1">
      <formula>$F$16&gt;8</formula>
    </cfRule>
  </conditionalFormatting>
  <conditionalFormatting sqref="F18:F19">
    <cfRule type="expression" dxfId="29" priority="21" stopIfTrue="1">
      <formula>$F$18&gt;8</formula>
    </cfRule>
  </conditionalFormatting>
  <conditionalFormatting sqref="F20:F21">
    <cfRule type="expression" dxfId="28" priority="22" stopIfTrue="1">
      <formula>$F$20&gt;5</formula>
    </cfRule>
  </conditionalFormatting>
  <conditionalFormatting sqref="F22:F23">
    <cfRule type="expression" dxfId="27" priority="23" stopIfTrue="1">
      <formula>$F$22&gt;8</formula>
    </cfRule>
  </conditionalFormatting>
  <conditionalFormatting sqref="F24:F25">
    <cfRule type="expression" dxfId="26" priority="24" stopIfTrue="1">
      <formula>$F$24&gt;1</formula>
    </cfRule>
  </conditionalFormatting>
  <conditionalFormatting sqref="F26:F27">
    <cfRule type="expression" dxfId="25" priority="25" stopIfTrue="1">
      <formula>$F$26&gt;9</formula>
    </cfRule>
  </conditionalFormatting>
  <pageMargins left="0.75" right="0.19" top="0.22" bottom="0.37" header="0.12" footer="0.2"/>
  <pageSetup paperSize="9" scale="67" orientation="portrait" horizontalDpi="4294967293" verticalDpi="0" r:id="rId1"/>
  <headerFooter alignWithMargins="0">
    <oddFooter>&amp;L© Eduforce / Meesterwerk&amp;R&amp;D / &amp;T</oddFooter>
  </headerFooter>
  <colBreaks count="1" manualBreakCount="1">
    <brk id="26" max="1048575" man="1"/>
  </colBreak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0"/>
  </sheetPr>
  <dimension ref="B1:O78"/>
  <sheetViews>
    <sheetView showGridLines="0" showRowColHeaders="0" zoomScaleNormal="100" workbookViewId="0">
      <selection activeCell="B71" sqref="B71:L71"/>
    </sheetView>
  </sheetViews>
  <sheetFormatPr defaultRowHeight="12.75" x14ac:dyDescent="0.2"/>
  <cols>
    <col min="1" max="1" width="9.140625" style="136"/>
    <col min="2" max="2" width="3.7109375" style="136" customWidth="1"/>
    <col min="3" max="12" width="9.140625" style="136"/>
    <col min="13" max="15" width="0" style="410" hidden="1" customWidth="1"/>
    <col min="16" max="16384" width="9.140625" style="136"/>
  </cols>
  <sheetData>
    <row r="1" spans="2:14" x14ac:dyDescent="0.2">
      <c r="F1" s="753"/>
      <c r="G1" s="753"/>
      <c r="H1" s="753"/>
      <c r="I1" s="753"/>
    </row>
    <row r="2" spans="2:14" x14ac:dyDescent="0.2">
      <c r="E2" s="754"/>
      <c r="F2" s="754"/>
      <c r="G2" s="754"/>
      <c r="H2" s="754"/>
      <c r="I2" s="754"/>
      <c r="J2" s="754"/>
    </row>
    <row r="3" spans="2:14" x14ac:dyDescent="0.2">
      <c r="B3" s="1187" t="s">
        <v>549</v>
      </c>
      <c r="C3" s="1187"/>
      <c r="D3" s="1187"/>
      <c r="E3" s="1187"/>
      <c r="F3" s="216"/>
      <c r="G3" s="216"/>
      <c r="H3" s="216"/>
      <c r="I3" s="216"/>
      <c r="J3" s="1188" t="s">
        <v>550</v>
      </c>
      <c r="K3" s="1188"/>
      <c r="L3" s="1188"/>
    </row>
    <row r="4" spans="2:14" x14ac:dyDescent="0.2">
      <c r="B4" s="216"/>
      <c r="C4" s="2"/>
      <c r="D4" s="216"/>
      <c r="E4" s="216"/>
      <c r="F4" s="216"/>
      <c r="G4" s="216"/>
      <c r="H4" s="216"/>
      <c r="I4" s="216"/>
      <c r="J4" s="216"/>
      <c r="K4" s="216"/>
      <c r="L4" s="216"/>
    </row>
    <row r="5" spans="2:14" x14ac:dyDescent="0.2">
      <c r="B5" s="755" t="str">
        <f>IF($F$7=0,"Verschijnt een grijs vak, klik dan op 'Bijwerken'",IF($F$7&gt;0,""))</f>
        <v>Verschijnt een grijs vak, klik dan op 'Bijwerken'</v>
      </c>
      <c r="C5" s="755"/>
      <c r="D5" s="755"/>
      <c r="E5" s="755"/>
      <c r="F5" s="755"/>
      <c r="G5" s="755"/>
      <c r="H5" s="755"/>
      <c r="I5" s="755"/>
      <c r="J5" s="755"/>
      <c r="K5" s="755"/>
      <c r="L5" s="755"/>
    </row>
    <row r="6" spans="2:14" ht="13.5" thickBot="1" x14ac:dyDescent="0.25">
      <c r="C6" s="5"/>
    </row>
    <row r="7" spans="2:14" ht="15" customHeight="1" x14ac:dyDescent="0.2">
      <c r="B7" s="1157" t="s">
        <v>5</v>
      </c>
      <c r="C7" s="1189"/>
      <c r="D7" s="1189"/>
      <c r="E7" s="1189"/>
      <c r="F7" s="985"/>
      <c r="G7" s="985"/>
      <c r="H7" s="985"/>
      <c r="I7" s="985"/>
      <c r="J7" s="985"/>
      <c r="K7" s="985"/>
      <c r="L7" s="986"/>
    </row>
    <row r="8" spans="2:14" ht="15" customHeight="1" x14ac:dyDescent="0.2">
      <c r="B8" s="1163" t="s">
        <v>183</v>
      </c>
      <c r="C8" s="1186"/>
      <c r="D8" s="1186"/>
      <c r="E8" s="1186"/>
      <c r="F8" s="987"/>
      <c r="G8" s="987"/>
      <c r="H8" s="987"/>
      <c r="I8" s="987"/>
      <c r="J8" s="987"/>
      <c r="K8" s="987"/>
      <c r="L8" s="988"/>
    </row>
    <row r="9" spans="2:14" ht="15" customHeight="1" thickBot="1" x14ac:dyDescent="0.25">
      <c r="B9" s="1169" t="s">
        <v>107</v>
      </c>
      <c r="C9" s="1175"/>
      <c r="D9" s="1175"/>
      <c r="E9" s="1175"/>
      <c r="F9" s="989"/>
      <c r="G9" s="989"/>
      <c r="H9" s="989"/>
      <c r="I9" s="989"/>
      <c r="J9" s="989"/>
      <c r="K9" s="989"/>
      <c r="L9" s="990"/>
    </row>
    <row r="10" spans="2:14" x14ac:dyDescent="0.2">
      <c r="C10" s="411"/>
    </row>
    <row r="11" spans="2:14" x14ac:dyDescent="0.2">
      <c r="C11" s="6"/>
    </row>
    <row r="12" spans="2:14" x14ac:dyDescent="0.2">
      <c r="B12" s="1177" t="s">
        <v>551</v>
      </c>
      <c r="C12" s="1177"/>
      <c r="D12" s="1177"/>
      <c r="E12" s="1177"/>
      <c r="F12" s="1177"/>
      <c r="G12" s="1177"/>
      <c r="H12" s="1177"/>
      <c r="I12" s="1177"/>
      <c r="J12" s="1177"/>
      <c r="K12" s="1177"/>
      <c r="L12" s="1177"/>
      <c r="M12" s="412"/>
      <c r="N12" s="412"/>
    </row>
    <row r="13" spans="2:14" x14ac:dyDescent="0.2">
      <c r="B13" s="1176" t="s">
        <v>552</v>
      </c>
      <c r="C13" s="1176"/>
      <c r="D13" s="1176"/>
      <c r="E13" s="1176"/>
      <c r="F13" s="1176"/>
      <c r="G13" s="1176"/>
      <c r="H13" s="1176"/>
      <c r="I13" s="1176"/>
      <c r="J13" s="1176"/>
      <c r="K13" s="1176"/>
      <c r="L13" s="1176"/>
      <c r="M13" s="413"/>
      <c r="N13" s="413"/>
    </row>
    <row r="14" spans="2:14" ht="25.5" customHeight="1" x14ac:dyDescent="0.2">
      <c r="B14" s="1184" t="s">
        <v>553</v>
      </c>
      <c r="C14" s="1184"/>
      <c r="D14" s="1184"/>
      <c r="E14" s="1184"/>
      <c r="F14" s="1184"/>
      <c r="G14" s="1184"/>
      <c r="H14" s="1184"/>
      <c r="I14" s="1184"/>
      <c r="J14" s="1184"/>
      <c r="K14" s="1184"/>
      <c r="L14" s="1184"/>
      <c r="M14" s="414"/>
      <c r="N14" s="414"/>
    </row>
    <row r="15" spans="2:14" ht="26.25" customHeight="1" x14ac:dyDescent="0.2">
      <c r="B15" s="1176" t="s">
        <v>554</v>
      </c>
      <c r="C15" s="1176"/>
      <c r="D15" s="1176"/>
      <c r="E15" s="242" t="s">
        <v>555</v>
      </c>
    </row>
    <row r="16" spans="2:14" x14ac:dyDescent="0.2">
      <c r="B16" s="1176" t="s">
        <v>556</v>
      </c>
      <c r="C16" s="1176"/>
      <c r="D16" s="1176"/>
      <c r="E16" s="242" t="s">
        <v>557</v>
      </c>
    </row>
    <row r="17" spans="2:15" x14ac:dyDescent="0.2">
      <c r="B17" s="1176" t="s">
        <v>558</v>
      </c>
      <c r="C17" s="1176"/>
      <c r="D17" s="1176"/>
      <c r="E17" s="242" t="s">
        <v>559</v>
      </c>
    </row>
    <row r="18" spans="2:15" ht="25.5" customHeight="1" x14ac:dyDescent="0.2">
      <c r="B18" s="1176" t="s">
        <v>560</v>
      </c>
      <c r="C18" s="1176"/>
      <c r="D18" s="1176"/>
      <c r="E18" s="1176"/>
      <c r="F18" s="1176"/>
      <c r="G18" s="1176"/>
      <c r="H18" s="1176"/>
      <c r="I18" s="1176"/>
      <c r="J18" s="1176"/>
      <c r="K18" s="1176"/>
    </row>
    <row r="19" spans="2:15" ht="13.5" thickBot="1" x14ac:dyDescent="0.25">
      <c r="C19" s="5"/>
    </row>
    <row r="20" spans="2:15" ht="20.100000000000001" customHeight="1" x14ac:dyDescent="0.2">
      <c r="B20" s="87" t="s">
        <v>301</v>
      </c>
      <c r="C20" s="415"/>
      <c r="D20" s="416"/>
      <c r="E20" s="416"/>
      <c r="F20" s="416"/>
      <c r="G20" s="416"/>
      <c r="H20" s="416"/>
      <c r="I20" s="416"/>
      <c r="J20" s="416"/>
      <c r="K20" s="416"/>
      <c r="L20" s="417"/>
    </row>
    <row r="21" spans="2:15" s="223" customFormat="1" ht="20.100000000000001" customHeight="1" x14ac:dyDescent="0.25">
      <c r="B21" s="418"/>
      <c r="C21" s="15"/>
      <c r="D21" s="224"/>
      <c r="E21" s="224"/>
      <c r="F21" s="224"/>
      <c r="G21" s="224"/>
      <c r="H21" s="224"/>
      <c r="I21" s="224"/>
      <c r="J21" s="419" t="s">
        <v>555</v>
      </c>
      <c r="K21" s="419" t="s">
        <v>557</v>
      </c>
      <c r="L21" s="420" t="s">
        <v>559</v>
      </c>
      <c r="M21" s="421"/>
      <c r="N21" s="421"/>
      <c r="O21" s="421"/>
    </row>
    <row r="22" spans="2:15" ht="20.100000000000001" customHeight="1" x14ac:dyDescent="0.2">
      <c r="B22" s="422" t="s">
        <v>301</v>
      </c>
      <c r="C22" s="1185" t="s">
        <v>561</v>
      </c>
      <c r="D22" s="1185"/>
      <c r="E22" s="1185"/>
      <c r="F22" s="1185"/>
      <c r="G22" s="1185"/>
      <c r="H22" s="1185"/>
      <c r="I22" s="423"/>
      <c r="J22" s="423"/>
      <c r="K22" s="423"/>
      <c r="L22" s="424"/>
      <c r="M22" s="410" t="b">
        <v>1</v>
      </c>
      <c r="N22" s="410" t="b">
        <v>0</v>
      </c>
      <c r="O22" s="410" t="b">
        <v>0</v>
      </c>
    </row>
    <row r="23" spans="2:15" ht="20.100000000000001" customHeight="1" x14ac:dyDescent="0.2">
      <c r="B23" s="425" t="s">
        <v>304</v>
      </c>
      <c r="C23" s="972" t="s">
        <v>562</v>
      </c>
      <c r="D23" s="972"/>
      <c r="E23" s="972"/>
      <c r="F23" s="972"/>
      <c r="G23" s="972"/>
      <c r="H23" s="972"/>
      <c r="I23" s="55"/>
      <c r="J23" s="144"/>
      <c r="K23" s="144"/>
      <c r="L23" s="279"/>
      <c r="M23" s="410" t="b">
        <v>0</v>
      </c>
      <c r="N23" s="410" t="b">
        <v>1</v>
      </c>
      <c r="O23" s="410" t="b">
        <v>0</v>
      </c>
    </row>
    <row r="24" spans="2:15" ht="20.100000000000001" customHeight="1" x14ac:dyDescent="0.2">
      <c r="B24" s="422" t="s">
        <v>307</v>
      </c>
      <c r="C24" s="1185" t="s">
        <v>563</v>
      </c>
      <c r="D24" s="1185"/>
      <c r="E24" s="1185"/>
      <c r="F24" s="1185"/>
      <c r="G24" s="1185"/>
      <c r="H24" s="1185"/>
      <c r="I24" s="426"/>
      <c r="J24" s="423"/>
      <c r="K24" s="423"/>
      <c r="L24" s="424"/>
      <c r="M24" s="410" t="b">
        <v>0</v>
      </c>
      <c r="N24" s="410" t="b">
        <v>1</v>
      </c>
      <c r="O24" s="410" t="b">
        <v>0</v>
      </c>
    </row>
    <row r="25" spans="2:15" ht="20.100000000000001" customHeight="1" x14ac:dyDescent="0.2">
      <c r="B25" s="425" t="s">
        <v>310</v>
      </c>
      <c r="C25" s="972" t="s">
        <v>564</v>
      </c>
      <c r="D25" s="972"/>
      <c r="E25" s="972"/>
      <c r="F25" s="972"/>
      <c r="G25" s="972"/>
      <c r="H25" s="972"/>
      <c r="I25" s="55"/>
      <c r="J25" s="144"/>
      <c r="K25" s="144"/>
      <c r="L25" s="279"/>
      <c r="M25" s="410" t="b">
        <v>0</v>
      </c>
      <c r="N25" s="410" t="b">
        <v>0</v>
      </c>
      <c r="O25" s="410" t="b">
        <v>0</v>
      </c>
    </row>
    <row r="26" spans="2:15" ht="20.100000000000001" customHeight="1" x14ac:dyDescent="0.2">
      <c r="B26" s="422" t="s">
        <v>313</v>
      </c>
      <c r="C26" s="1185" t="s">
        <v>565</v>
      </c>
      <c r="D26" s="1185"/>
      <c r="E26" s="1185"/>
      <c r="F26" s="1185"/>
      <c r="G26" s="1185"/>
      <c r="H26" s="1185"/>
      <c r="I26" s="423"/>
      <c r="J26" s="423"/>
      <c r="K26" s="423"/>
      <c r="L26" s="424"/>
      <c r="M26" s="410" t="b">
        <v>0</v>
      </c>
      <c r="N26" s="410" t="b">
        <v>0</v>
      </c>
      <c r="O26" s="410" t="b">
        <v>0</v>
      </c>
    </row>
    <row r="27" spans="2:15" ht="20.100000000000001" customHeight="1" x14ac:dyDescent="0.2">
      <c r="B27" s="425" t="s">
        <v>316</v>
      </c>
      <c r="C27" s="15" t="s">
        <v>566</v>
      </c>
      <c r="D27" s="144"/>
      <c r="E27" s="55"/>
      <c r="F27" s="55"/>
      <c r="G27" s="55"/>
      <c r="H27" s="144"/>
      <c r="I27" s="144"/>
      <c r="J27" s="144"/>
      <c r="K27" s="144"/>
      <c r="L27" s="279"/>
      <c r="M27" s="410" t="b">
        <v>0</v>
      </c>
      <c r="N27" s="410" t="b">
        <v>0</v>
      </c>
      <c r="O27" s="410" t="b">
        <v>0</v>
      </c>
    </row>
    <row r="28" spans="2:15" ht="20.100000000000001" customHeight="1" x14ac:dyDescent="0.2">
      <c r="B28" s="422" t="s">
        <v>319</v>
      </c>
      <c r="C28" s="1185" t="s">
        <v>567</v>
      </c>
      <c r="D28" s="1185"/>
      <c r="E28" s="1185"/>
      <c r="F28" s="1185"/>
      <c r="G28" s="1185"/>
      <c r="H28" s="1185"/>
      <c r="I28" s="426"/>
      <c r="J28" s="423"/>
      <c r="K28" s="423"/>
      <c r="L28" s="424"/>
      <c r="M28" s="410" t="b">
        <v>0</v>
      </c>
      <c r="N28" s="410" t="b">
        <v>0</v>
      </c>
      <c r="O28" s="410" t="b">
        <v>0</v>
      </c>
    </row>
    <row r="29" spans="2:15" ht="13.5" thickBot="1" x14ac:dyDescent="0.25">
      <c r="B29" s="427"/>
      <c r="C29" s="428"/>
      <c r="D29" s="429"/>
      <c r="E29" s="429"/>
      <c r="F29" s="429"/>
      <c r="G29" s="429"/>
      <c r="H29" s="429"/>
      <c r="I29" s="429"/>
      <c r="J29" s="429"/>
      <c r="K29" s="429"/>
      <c r="L29" s="430"/>
    </row>
    <row r="30" spans="2:15" x14ac:dyDescent="0.2">
      <c r="C30" s="5"/>
    </row>
    <row r="31" spans="2:15" ht="13.5" thickBot="1" x14ac:dyDescent="0.25">
      <c r="C31" s="5"/>
    </row>
    <row r="32" spans="2:15" ht="20.100000000000001" customHeight="1" x14ac:dyDescent="0.2">
      <c r="B32" s="431" t="s">
        <v>304</v>
      </c>
      <c r="C32" s="415"/>
      <c r="D32" s="416"/>
      <c r="E32" s="416"/>
      <c r="F32" s="416"/>
      <c r="G32" s="416"/>
      <c r="H32" s="416"/>
      <c r="I32" s="416"/>
      <c r="J32" s="416"/>
      <c r="K32" s="416"/>
      <c r="L32" s="417"/>
    </row>
    <row r="33" spans="2:15" ht="20.100000000000001" customHeight="1" x14ac:dyDescent="0.2">
      <c r="B33" s="432"/>
      <c r="C33" s="43"/>
      <c r="D33" s="144"/>
      <c r="E33" s="144"/>
      <c r="F33" s="144"/>
      <c r="G33" s="144"/>
      <c r="H33" s="144"/>
      <c r="I33" s="144"/>
      <c r="J33" s="144"/>
      <c r="K33" s="144"/>
      <c r="L33" s="279"/>
    </row>
    <row r="34" spans="2:15" ht="20.100000000000001" customHeight="1" x14ac:dyDescent="0.2">
      <c r="B34" s="1182" t="s">
        <v>568</v>
      </c>
      <c r="C34" s="1183"/>
      <c r="D34" s="1183"/>
      <c r="E34" s="43"/>
      <c r="F34" s="419" t="s">
        <v>555</v>
      </c>
      <c r="G34" s="419" t="s">
        <v>557</v>
      </c>
      <c r="H34" s="419" t="s">
        <v>559</v>
      </c>
      <c r="I34" s="144"/>
      <c r="J34" s="144"/>
      <c r="K34" s="144"/>
      <c r="L34" s="279"/>
    </row>
    <row r="35" spans="2:15" ht="20.100000000000001" customHeight="1" x14ac:dyDescent="0.2">
      <c r="B35" s="422" t="s">
        <v>301</v>
      </c>
      <c r="C35" s="433" t="s">
        <v>569</v>
      </c>
      <c r="D35" s="423"/>
      <c r="E35" s="423"/>
      <c r="F35" s="423"/>
      <c r="G35" s="423"/>
      <c r="H35" s="423"/>
      <c r="I35" s="423"/>
      <c r="J35" s="423"/>
      <c r="K35" s="423"/>
      <c r="L35" s="424"/>
      <c r="M35" s="410" t="b">
        <v>0</v>
      </c>
      <c r="N35" s="410" t="b">
        <v>0</v>
      </c>
      <c r="O35" s="410" t="b">
        <v>0</v>
      </c>
    </row>
    <row r="36" spans="2:15" ht="20.100000000000001" customHeight="1" x14ac:dyDescent="0.2">
      <c r="B36" s="425" t="s">
        <v>304</v>
      </c>
      <c r="C36" s="15" t="s">
        <v>570</v>
      </c>
      <c r="D36" s="144"/>
      <c r="E36" s="144"/>
      <c r="F36" s="144"/>
      <c r="G36" s="144"/>
      <c r="H36" s="144"/>
      <c r="I36" s="55"/>
      <c r="J36" s="144"/>
      <c r="K36" s="144"/>
      <c r="L36" s="279"/>
      <c r="M36" s="410" t="b">
        <v>0</v>
      </c>
      <c r="N36" s="410" t="b">
        <v>0</v>
      </c>
      <c r="O36" s="410" t="b">
        <v>0</v>
      </c>
    </row>
    <row r="37" spans="2:15" ht="20.100000000000001" customHeight="1" x14ac:dyDescent="0.2">
      <c r="B37" s="422" t="s">
        <v>307</v>
      </c>
      <c r="C37" s="433" t="s">
        <v>489</v>
      </c>
      <c r="D37" s="423"/>
      <c r="E37" s="423"/>
      <c r="F37" s="423"/>
      <c r="G37" s="423"/>
      <c r="H37" s="423"/>
      <c r="I37" s="423"/>
      <c r="J37" s="423"/>
      <c r="K37" s="423"/>
      <c r="L37" s="424"/>
      <c r="M37" s="410" t="b">
        <v>0</v>
      </c>
      <c r="N37" s="410" t="b">
        <v>0</v>
      </c>
      <c r="O37" s="410" t="b">
        <v>0</v>
      </c>
    </row>
    <row r="38" spans="2:15" ht="20.100000000000001" customHeight="1" x14ac:dyDescent="0.2">
      <c r="B38" s="425" t="s">
        <v>310</v>
      </c>
      <c r="C38" s="15" t="s">
        <v>571</v>
      </c>
      <c r="D38" s="144"/>
      <c r="E38" s="144"/>
      <c r="F38" s="144"/>
      <c r="G38" s="144"/>
      <c r="H38" s="144"/>
      <c r="I38" s="144"/>
      <c r="J38" s="144"/>
      <c r="K38" s="144"/>
      <c r="L38" s="279"/>
      <c r="M38" s="410" t="b">
        <v>0</v>
      </c>
      <c r="N38" s="410" t="b">
        <v>0</v>
      </c>
      <c r="O38" s="410" t="b">
        <v>0</v>
      </c>
    </row>
    <row r="39" spans="2:15" ht="20.100000000000001" customHeight="1" x14ac:dyDescent="0.2">
      <c r="B39" s="422" t="s">
        <v>313</v>
      </c>
      <c r="C39" s="433" t="s">
        <v>572</v>
      </c>
      <c r="D39" s="423"/>
      <c r="E39" s="423"/>
      <c r="F39" s="423"/>
      <c r="G39" s="423"/>
      <c r="H39" s="423"/>
      <c r="I39" s="423"/>
      <c r="J39" s="423"/>
      <c r="K39" s="423"/>
      <c r="L39" s="424"/>
      <c r="M39" s="410" t="b">
        <v>0</v>
      </c>
      <c r="N39" s="410" t="b">
        <v>0</v>
      </c>
      <c r="O39" s="410" t="b">
        <v>0</v>
      </c>
    </row>
    <row r="40" spans="2:15" ht="20.100000000000001" customHeight="1" x14ac:dyDescent="0.2">
      <c r="B40" s="425" t="s">
        <v>316</v>
      </c>
      <c r="C40" s="15" t="s">
        <v>573</v>
      </c>
      <c r="D40" s="144"/>
      <c r="E40" s="144"/>
      <c r="F40" s="144"/>
      <c r="G40" s="144"/>
      <c r="H40" s="144"/>
      <c r="I40" s="144"/>
      <c r="J40" s="144"/>
      <c r="K40" s="144"/>
      <c r="L40" s="279"/>
      <c r="M40" s="410" t="b">
        <v>0</v>
      </c>
      <c r="N40" s="410" t="b">
        <v>0</v>
      </c>
      <c r="O40" s="410" t="b">
        <v>0</v>
      </c>
    </row>
    <row r="41" spans="2:15" ht="20.100000000000001" customHeight="1" x14ac:dyDescent="0.2">
      <c r="B41" s="422" t="s">
        <v>319</v>
      </c>
      <c r="C41" s="433" t="s">
        <v>574</v>
      </c>
      <c r="D41" s="423"/>
      <c r="E41" s="423"/>
      <c r="F41" s="423"/>
      <c r="G41" s="423"/>
      <c r="H41" s="423"/>
      <c r="I41" s="426"/>
      <c r="J41" s="423"/>
      <c r="K41" s="423"/>
      <c r="L41" s="424"/>
      <c r="M41" s="410" t="b">
        <v>0</v>
      </c>
      <c r="N41" s="410" t="b">
        <v>0</v>
      </c>
      <c r="O41" s="410" t="b">
        <v>0</v>
      </c>
    </row>
    <row r="42" spans="2:15" ht="13.5" thickBot="1" x14ac:dyDescent="0.25">
      <c r="B42" s="427"/>
      <c r="C42" s="428"/>
      <c r="D42" s="429"/>
      <c r="E42" s="429"/>
      <c r="F42" s="429"/>
      <c r="G42" s="429"/>
      <c r="H42" s="429"/>
      <c r="I42" s="429"/>
      <c r="J42" s="429"/>
      <c r="K42" s="429"/>
      <c r="L42" s="430"/>
    </row>
    <row r="43" spans="2:15" x14ac:dyDescent="0.2">
      <c r="C43" s="434" t="s">
        <v>575</v>
      </c>
    </row>
    <row r="45" spans="2:15" ht="13.5" thickBot="1" x14ac:dyDescent="0.25">
      <c r="C45" s="7"/>
    </row>
    <row r="46" spans="2:15" ht="20.100000000000001" customHeight="1" x14ac:dyDescent="0.2">
      <c r="B46" s="87" t="s">
        <v>307</v>
      </c>
      <c r="C46" s="415"/>
      <c r="D46" s="416"/>
      <c r="E46" s="416"/>
      <c r="F46" s="416"/>
      <c r="G46" s="416"/>
      <c r="H46" s="416"/>
      <c r="I46" s="416"/>
      <c r="J46" s="416"/>
      <c r="K46" s="416"/>
      <c r="L46" s="417"/>
    </row>
    <row r="47" spans="2:15" ht="20.100000000000001" customHeight="1" x14ac:dyDescent="0.2">
      <c r="B47" s="435"/>
      <c r="C47" s="144"/>
      <c r="D47" s="144"/>
      <c r="E47" s="144"/>
      <c r="F47" s="144"/>
      <c r="G47" s="144"/>
      <c r="H47" s="144"/>
      <c r="I47" s="144"/>
      <c r="J47" s="419" t="s">
        <v>555</v>
      </c>
      <c r="K47" s="419" t="s">
        <v>557</v>
      </c>
      <c r="L47" s="420" t="s">
        <v>559</v>
      </c>
      <c r="M47" s="436"/>
      <c r="N47" s="436"/>
    </row>
    <row r="48" spans="2:15" ht="20.100000000000001" customHeight="1" x14ac:dyDescent="0.2">
      <c r="B48" s="422" t="s">
        <v>301</v>
      </c>
      <c r="C48" s="433" t="s">
        <v>576</v>
      </c>
      <c r="D48" s="423"/>
      <c r="E48" s="423"/>
      <c r="F48" s="426"/>
      <c r="G48" s="426"/>
      <c r="H48" s="426"/>
      <c r="I48" s="423"/>
      <c r="J48" s="423"/>
      <c r="K48" s="423"/>
      <c r="L48" s="424"/>
      <c r="M48" s="410" t="b">
        <v>0</v>
      </c>
      <c r="N48" s="410" t="b">
        <v>0</v>
      </c>
      <c r="O48" s="410" t="b">
        <v>0</v>
      </c>
    </row>
    <row r="49" spans="2:15" ht="20.100000000000001" customHeight="1" x14ac:dyDescent="0.2">
      <c r="B49" s="425" t="s">
        <v>304</v>
      </c>
      <c r="C49" s="15" t="s">
        <v>577</v>
      </c>
      <c r="D49" s="144"/>
      <c r="E49" s="144"/>
      <c r="F49" s="55"/>
      <c r="G49" s="55"/>
      <c r="H49" s="55"/>
      <c r="I49" s="144"/>
      <c r="J49" s="144"/>
      <c r="K49" s="144"/>
      <c r="L49" s="279"/>
      <c r="M49" s="410" t="b">
        <v>0</v>
      </c>
      <c r="N49" s="410" t="b">
        <v>0</v>
      </c>
      <c r="O49" s="410" t="b">
        <v>0</v>
      </c>
    </row>
    <row r="50" spans="2:15" ht="20.100000000000001" customHeight="1" x14ac:dyDescent="0.2">
      <c r="B50" s="422" t="s">
        <v>307</v>
      </c>
      <c r="C50" s="433" t="s">
        <v>578</v>
      </c>
      <c r="D50" s="423"/>
      <c r="E50" s="423"/>
      <c r="F50" s="423"/>
      <c r="G50" s="423"/>
      <c r="H50" s="423"/>
      <c r="I50" s="426"/>
      <c r="J50" s="423"/>
      <c r="K50" s="423"/>
      <c r="L50" s="424"/>
      <c r="M50" s="410" t="b">
        <v>0</v>
      </c>
      <c r="N50" s="410" t="b">
        <v>0</v>
      </c>
      <c r="O50" s="410" t="b">
        <v>0</v>
      </c>
    </row>
    <row r="51" spans="2:15" ht="20.100000000000001" customHeight="1" x14ac:dyDescent="0.2">
      <c r="B51" s="425" t="s">
        <v>310</v>
      </c>
      <c r="C51" s="15" t="s">
        <v>579</v>
      </c>
      <c r="D51" s="144"/>
      <c r="E51" s="144"/>
      <c r="F51" s="144"/>
      <c r="G51" s="55"/>
      <c r="H51" s="55"/>
      <c r="I51" s="55"/>
      <c r="J51" s="144"/>
      <c r="K51" s="144"/>
      <c r="L51" s="279"/>
      <c r="M51" s="410" t="b">
        <v>0</v>
      </c>
      <c r="N51" s="410" t="b">
        <v>0</v>
      </c>
      <c r="O51" s="410" t="b">
        <v>0</v>
      </c>
    </row>
    <row r="52" spans="2:15" ht="13.5" thickBot="1" x14ac:dyDescent="0.25">
      <c r="B52" s="437"/>
      <c r="C52" s="428"/>
      <c r="D52" s="429"/>
      <c r="E52" s="429"/>
      <c r="F52" s="429"/>
      <c r="G52" s="429"/>
      <c r="H52" s="429"/>
      <c r="I52" s="429"/>
      <c r="J52" s="429"/>
      <c r="K52" s="429"/>
      <c r="L52" s="430"/>
    </row>
    <row r="53" spans="2:15" ht="13.5" thickBot="1" x14ac:dyDescent="0.25">
      <c r="B53" s="438"/>
      <c r="C53" s="5"/>
    </row>
    <row r="54" spans="2:15" ht="20.100000000000001" customHeight="1" x14ac:dyDescent="0.2">
      <c r="B54" s="87" t="s">
        <v>310</v>
      </c>
      <c r="C54" s="415"/>
      <c r="D54" s="416"/>
      <c r="E54" s="416"/>
      <c r="F54" s="416"/>
      <c r="G54" s="416"/>
      <c r="H54" s="416"/>
      <c r="I54" s="416"/>
      <c r="J54" s="416"/>
      <c r="K54" s="416"/>
      <c r="L54" s="417"/>
    </row>
    <row r="55" spans="2:15" ht="20.100000000000001" customHeight="1" x14ac:dyDescent="0.2">
      <c r="B55" s="435"/>
      <c r="C55" s="144"/>
      <c r="D55" s="144"/>
      <c r="E55" s="144"/>
      <c r="F55" s="144"/>
      <c r="G55" s="144"/>
      <c r="H55" s="144"/>
      <c r="I55" s="144"/>
      <c r="J55" s="419" t="s">
        <v>555</v>
      </c>
      <c r="K55" s="419" t="s">
        <v>557</v>
      </c>
      <c r="L55" s="420" t="s">
        <v>559</v>
      </c>
      <c r="M55" s="436"/>
      <c r="N55" s="436"/>
    </row>
    <row r="56" spans="2:15" ht="20.100000000000001" customHeight="1" x14ac:dyDescent="0.2">
      <c r="B56" s="422" t="s">
        <v>301</v>
      </c>
      <c r="C56" s="433" t="s">
        <v>580</v>
      </c>
      <c r="D56" s="423"/>
      <c r="E56" s="423"/>
      <c r="F56" s="426"/>
      <c r="G56" s="426"/>
      <c r="H56" s="426"/>
      <c r="I56" s="423"/>
      <c r="J56" s="423"/>
      <c r="K56" s="423"/>
      <c r="L56" s="424"/>
      <c r="M56" s="410" t="b">
        <v>0</v>
      </c>
      <c r="N56" s="410" t="b">
        <v>0</v>
      </c>
      <c r="O56" s="410" t="b">
        <v>0</v>
      </c>
    </row>
    <row r="57" spans="2:15" ht="20.100000000000001" customHeight="1" x14ac:dyDescent="0.2">
      <c r="B57" s="425" t="s">
        <v>304</v>
      </c>
      <c r="C57" s="15" t="s">
        <v>581</v>
      </c>
      <c r="D57" s="144"/>
      <c r="E57" s="55"/>
      <c r="F57" s="55"/>
      <c r="G57" s="55"/>
      <c r="H57" s="144"/>
      <c r="I57" s="144"/>
      <c r="J57" s="144"/>
      <c r="K57" s="144"/>
      <c r="L57" s="279"/>
      <c r="M57" s="410" t="b">
        <v>0</v>
      </c>
      <c r="N57" s="410" t="b">
        <v>0</v>
      </c>
      <c r="O57" s="410" t="b">
        <v>0</v>
      </c>
    </row>
    <row r="58" spans="2:15" ht="20.100000000000001" customHeight="1" x14ac:dyDescent="0.2">
      <c r="B58" s="422" t="s">
        <v>307</v>
      </c>
      <c r="C58" s="433" t="s">
        <v>582</v>
      </c>
      <c r="D58" s="423"/>
      <c r="E58" s="423"/>
      <c r="F58" s="426"/>
      <c r="G58" s="426"/>
      <c r="H58" s="426"/>
      <c r="I58" s="423"/>
      <c r="J58" s="423"/>
      <c r="K58" s="423"/>
      <c r="L58" s="424"/>
      <c r="M58" s="410" t="b">
        <v>0</v>
      </c>
      <c r="N58" s="410" t="b">
        <v>0</v>
      </c>
      <c r="O58" s="410" t="b">
        <v>0</v>
      </c>
    </row>
    <row r="59" spans="2:15" ht="20.100000000000001" customHeight="1" x14ac:dyDescent="0.2">
      <c r="B59" s="425" t="s">
        <v>310</v>
      </c>
      <c r="C59" s="15" t="s">
        <v>583</v>
      </c>
      <c r="D59" s="144"/>
      <c r="E59" s="144"/>
      <c r="F59" s="144"/>
      <c r="G59" s="55"/>
      <c r="H59" s="55"/>
      <c r="I59" s="55"/>
      <c r="J59" s="144"/>
      <c r="K59" s="144"/>
      <c r="L59" s="279"/>
      <c r="M59" s="410" t="b">
        <v>0</v>
      </c>
      <c r="N59" s="410" t="b">
        <v>0</v>
      </c>
      <c r="O59" s="410" t="b">
        <v>0</v>
      </c>
    </row>
    <row r="60" spans="2:15" ht="20.100000000000001" customHeight="1" x14ac:dyDescent="0.2">
      <c r="B60" s="422" t="s">
        <v>313</v>
      </c>
      <c r="C60" s="433" t="s">
        <v>584</v>
      </c>
      <c r="D60" s="423"/>
      <c r="E60" s="423"/>
      <c r="F60" s="426"/>
      <c r="G60" s="426"/>
      <c r="H60" s="426"/>
      <c r="I60" s="423"/>
      <c r="J60" s="423"/>
      <c r="K60" s="423"/>
      <c r="L60" s="424"/>
      <c r="M60" s="410" t="b">
        <v>0</v>
      </c>
      <c r="N60" s="410" t="b">
        <v>0</v>
      </c>
      <c r="O60" s="410" t="b">
        <v>0</v>
      </c>
    </row>
    <row r="61" spans="2:15" ht="20.100000000000001" customHeight="1" x14ac:dyDescent="0.2">
      <c r="B61" s="425" t="s">
        <v>316</v>
      </c>
      <c r="C61" s="15" t="s">
        <v>585</v>
      </c>
      <c r="D61" s="144"/>
      <c r="E61" s="144"/>
      <c r="F61" s="144"/>
      <c r="G61" s="144"/>
      <c r="H61" s="55"/>
      <c r="I61" s="55"/>
      <c r="J61" s="144"/>
      <c r="K61" s="144"/>
      <c r="L61" s="279"/>
      <c r="M61" s="410" t="b">
        <v>0</v>
      </c>
      <c r="N61" s="410" t="b">
        <v>0</v>
      </c>
      <c r="O61" s="410" t="b">
        <v>0</v>
      </c>
    </row>
    <row r="62" spans="2:15" ht="13.5" thickBot="1" x14ac:dyDescent="0.25">
      <c r="B62" s="437"/>
      <c r="C62" s="428"/>
      <c r="D62" s="429"/>
      <c r="E62" s="429"/>
      <c r="F62" s="429"/>
      <c r="G62" s="429"/>
      <c r="H62" s="429"/>
      <c r="I62" s="429"/>
      <c r="J62" s="429"/>
      <c r="K62" s="429"/>
      <c r="L62" s="430"/>
    </row>
    <row r="63" spans="2:15" x14ac:dyDescent="0.2">
      <c r="C63" s="5"/>
    </row>
    <row r="64" spans="2:15" x14ac:dyDescent="0.2">
      <c r="C64" s="5"/>
    </row>
    <row r="65" spans="2:12" x14ac:dyDescent="0.2">
      <c r="B65" s="1178" t="s">
        <v>586</v>
      </c>
      <c r="C65" s="1178"/>
      <c r="D65" s="1178"/>
      <c r="E65" s="1178"/>
      <c r="F65" s="1178"/>
      <c r="G65" s="1178"/>
      <c r="H65" s="1178"/>
      <c r="I65" s="1178"/>
      <c r="J65" s="1178"/>
      <c r="K65" s="1178"/>
      <c r="L65" s="1178"/>
    </row>
    <row r="66" spans="2:12" x14ac:dyDescent="0.2">
      <c r="C66" s="5"/>
    </row>
    <row r="67" spans="2:12" ht="13.5" thickBot="1" x14ac:dyDescent="0.25">
      <c r="B67" s="1178" t="s">
        <v>587</v>
      </c>
      <c r="C67" s="1178"/>
      <c r="D67" s="1178"/>
      <c r="E67" s="1178"/>
      <c r="F67" s="1178"/>
      <c r="G67" s="1178"/>
      <c r="H67" s="1178"/>
      <c r="I67" s="1178"/>
      <c r="J67" s="1178"/>
      <c r="K67" s="1178"/>
      <c r="L67" s="1178"/>
    </row>
    <row r="68" spans="2:12" ht="99.95" customHeight="1" thickBot="1" x14ac:dyDescent="0.25">
      <c r="B68" s="1179"/>
      <c r="C68" s="1180"/>
      <c r="D68" s="1180"/>
      <c r="E68" s="1180"/>
      <c r="F68" s="1180"/>
      <c r="G68" s="1180"/>
      <c r="H68" s="1180"/>
      <c r="I68" s="1180"/>
      <c r="J68" s="1180"/>
      <c r="K68" s="1180"/>
      <c r="L68" s="1181"/>
    </row>
    <row r="69" spans="2:12" x14ac:dyDescent="0.2">
      <c r="C69" s="5"/>
    </row>
    <row r="70" spans="2:12" ht="13.5" thickBot="1" x14ac:dyDescent="0.25">
      <c r="B70" s="1178" t="s">
        <v>588</v>
      </c>
      <c r="C70" s="1178"/>
      <c r="D70" s="1178"/>
      <c r="E70" s="1178"/>
      <c r="F70" s="1178"/>
      <c r="G70" s="1178"/>
      <c r="H70" s="1178"/>
      <c r="I70" s="1178"/>
      <c r="J70" s="1178"/>
      <c r="K70" s="1178"/>
      <c r="L70" s="1178"/>
    </row>
    <row r="71" spans="2:12" ht="99.95" customHeight="1" thickBot="1" x14ac:dyDescent="0.25">
      <c r="B71" s="1179"/>
      <c r="C71" s="1180"/>
      <c r="D71" s="1180"/>
      <c r="E71" s="1180"/>
      <c r="F71" s="1180"/>
      <c r="G71" s="1180"/>
      <c r="H71" s="1180"/>
      <c r="I71" s="1180"/>
      <c r="J71" s="1180"/>
      <c r="K71" s="1180"/>
      <c r="L71" s="1181"/>
    </row>
    <row r="72" spans="2:12" x14ac:dyDescent="0.2">
      <c r="C72" s="5"/>
    </row>
    <row r="73" spans="2:12" x14ac:dyDescent="0.2">
      <c r="B73" s="1176" t="s">
        <v>589</v>
      </c>
      <c r="C73" s="1176"/>
      <c r="D73" s="1176"/>
      <c r="E73" s="1176"/>
      <c r="F73" s="1176"/>
      <c r="G73" s="1176"/>
      <c r="H73" s="1176"/>
      <c r="I73" s="1176"/>
      <c r="J73" s="1176"/>
      <c r="K73" s="1176"/>
      <c r="L73" s="1176"/>
    </row>
    <row r="74" spans="2:12" x14ac:dyDescent="0.2">
      <c r="B74" s="1176" t="s">
        <v>590</v>
      </c>
      <c r="C74" s="1176"/>
      <c r="D74" s="1176"/>
      <c r="E74" s="1176"/>
      <c r="F74" s="1176"/>
      <c r="G74" s="1176"/>
      <c r="H74" s="1176"/>
      <c r="I74" s="1176"/>
      <c r="J74" s="1176"/>
      <c r="K74" s="1176"/>
      <c r="L74" s="1176"/>
    </row>
    <row r="75" spans="2:12" x14ac:dyDescent="0.2">
      <c r="C75" s="5"/>
    </row>
    <row r="76" spans="2:12" x14ac:dyDescent="0.2">
      <c r="C76" s="5"/>
    </row>
    <row r="77" spans="2:12" x14ac:dyDescent="0.2">
      <c r="C77" s="5"/>
    </row>
    <row r="78" spans="2:12" x14ac:dyDescent="0.2">
      <c r="C78" s="7"/>
    </row>
  </sheetData>
  <sheetProtection algorithmName="SHA-512" hashValue="6RPhnsWniyXoA4/SEhQIjhmIdOfT/F45G98Nx6Lb1ZQ9WycFFF7vB93Cy9dJ+PFfjnQn6pf6rWdv4D5oUtFKPg==" saltValue="JnVSeJd0YbLND/wPDcn66Q==" spinCount="100000" sheet="1" objects="1" scenarios="1"/>
  <mergeCells count="32">
    <mergeCell ref="C28:H28"/>
    <mergeCell ref="C26:H26"/>
    <mergeCell ref="B8:E8"/>
    <mergeCell ref="F1:I1"/>
    <mergeCell ref="E2:J2"/>
    <mergeCell ref="B3:E3"/>
    <mergeCell ref="J3:L3"/>
    <mergeCell ref="B5:L5"/>
    <mergeCell ref="B7:E7"/>
    <mergeCell ref="F7:L7"/>
    <mergeCell ref="F8:L8"/>
    <mergeCell ref="B18:K18"/>
    <mergeCell ref="C22:H22"/>
    <mergeCell ref="C23:H23"/>
    <mergeCell ref="C24:H24"/>
    <mergeCell ref="C25:H25"/>
    <mergeCell ref="B9:E9"/>
    <mergeCell ref="F9:L9"/>
    <mergeCell ref="B13:L13"/>
    <mergeCell ref="B12:L12"/>
    <mergeCell ref="B74:L74"/>
    <mergeCell ref="B65:L65"/>
    <mergeCell ref="B67:L67"/>
    <mergeCell ref="B68:L68"/>
    <mergeCell ref="B70:L70"/>
    <mergeCell ref="B71:L71"/>
    <mergeCell ref="B73:L73"/>
    <mergeCell ref="B34:D34"/>
    <mergeCell ref="B14:L14"/>
    <mergeCell ref="B15:D15"/>
    <mergeCell ref="B16:D16"/>
    <mergeCell ref="B17:D17"/>
  </mergeCells>
  <phoneticPr fontId="58" type="noConversion"/>
  <conditionalFormatting sqref="B5:L5">
    <cfRule type="expression" dxfId="24" priority="1" stopIfTrue="1">
      <formula>$F$7=""</formula>
    </cfRule>
  </conditionalFormatting>
  <dataValidations count="1">
    <dataValidation allowBlank="1" showInputMessage="1" showErrorMessage="1" promptTitle="nieuwe regel:" prompt="druk op Alt+Enter" sqref="B68:L68 B71:L71"/>
  </dataValidations>
  <pageMargins left="0.61" right="0.14000000000000001" top="1" bottom="1" header="0.5" footer="0.5"/>
  <pageSetup paperSize="9" orientation="portrait" horizontalDpi="4294967293" r:id="rId1"/>
  <headerFooter alignWithMargins="0">
    <oddFooter>&amp;L© Eduforce / Meesterwerk&amp;Cpagina &amp;P&amp;R&amp;D / &amp;T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9</xdr:col>
                    <xdr:colOff>200025</xdr:colOff>
                    <xdr:row>21</xdr:row>
                    <xdr:rowOff>9525</xdr:rowOff>
                  </from>
                  <to>
                    <xdr:col>9</xdr:col>
                    <xdr:colOff>504825</xdr:colOff>
                    <xdr:row>21</xdr:row>
                    <xdr:rowOff>228600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10</xdr:col>
                    <xdr:colOff>200025</xdr:colOff>
                    <xdr:row>21</xdr:row>
                    <xdr:rowOff>9525</xdr:rowOff>
                  </from>
                  <to>
                    <xdr:col>10</xdr:col>
                    <xdr:colOff>504825</xdr:colOff>
                    <xdr:row>21</xdr:row>
                    <xdr:rowOff>228600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11</xdr:col>
                    <xdr:colOff>200025</xdr:colOff>
                    <xdr:row>21</xdr:row>
                    <xdr:rowOff>9525</xdr:rowOff>
                  </from>
                  <to>
                    <xdr:col>11</xdr:col>
                    <xdr:colOff>504825</xdr:colOff>
                    <xdr:row>21</xdr:row>
                    <xdr:rowOff>228600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9</xdr:col>
                    <xdr:colOff>200025</xdr:colOff>
                    <xdr:row>22</xdr:row>
                    <xdr:rowOff>9525</xdr:rowOff>
                  </from>
                  <to>
                    <xdr:col>9</xdr:col>
                    <xdr:colOff>504825</xdr:colOff>
                    <xdr:row>22</xdr:row>
                    <xdr:rowOff>228600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10</xdr:col>
                    <xdr:colOff>200025</xdr:colOff>
                    <xdr:row>22</xdr:row>
                    <xdr:rowOff>9525</xdr:rowOff>
                  </from>
                  <to>
                    <xdr:col>10</xdr:col>
                    <xdr:colOff>504825</xdr:colOff>
                    <xdr:row>22</xdr:row>
                    <xdr:rowOff>228600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11</xdr:col>
                    <xdr:colOff>200025</xdr:colOff>
                    <xdr:row>22</xdr:row>
                    <xdr:rowOff>9525</xdr:rowOff>
                  </from>
                  <to>
                    <xdr:col>11</xdr:col>
                    <xdr:colOff>504825</xdr:colOff>
                    <xdr:row>22</xdr:row>
                    <xdr:rowOff>228600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9</xdr:col>
                    <xdr:colOff>200025</xdr:colOff>
                    <xdr:row>23</xdr:row>
                    <xdr:rowOff>9525</xdr:rowOff>
                  </from>
                  <to>
                    <xdr:col>9</xdr:col>
                    <xdr:colOff>504825</xdr:colOff>
                    <xdr:row>23</xdr:row>
                    <xdr:rowOff>228600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10</xdr:col>
                    <xdr:colOff>200025</xdr:colOff>
                    <xdr:row>23</xdr:row>
                    <xdr:rowOff>9525</xdr:rowOff>
                  </from>
                  <to>
                    <xdr:col>10</xdr:col>
                    <xdr:colOff>504825</xdr:colOff>
                    <xdr:row>23</xdr:row>
                    <xdr:rowOff>228600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11</xdr:col>
                    <xdr:colOff>200025</xdr:colOff>
                    <xdr:row>23</xdr:row>
                    <xdr:rowOff>9525</xdr:rowOff>
                  </from>
                  <to>
                    <xdr:col>11</xdr:col>
                    <xdr:colOff>504825</xdr:colOff>
                    <xdr:row>23</xdr:row>
                    <xdr:rowOff>228600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9</xdr:col>
                    <xdr:colOff>200025</xdr:colOff>
                    <xdr:row>24</xdr:row>
                    <xdr:rowOff>9525</xdr:rowOff>
                  </from>
                  <to>
                    <xdr:col>9</xdr:col>
                    <xdr:colOff>504825</xdr:colOff>
                    <xdr:row>24</xdr:row>
                    <xdr:rowOff>228600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10</xdr:col>
                    <xdr:colOff>200025</xdr:colOff>
                    <xdr:row>24</xdr:row>
                    <xdr:rowOff>9525</xdr:rowOff>
                  </from>
                  <to>
                    <xdr:col>10</xdr:col>
                    <xdr:colOff>504825</xdr:colOff>
                    <xdr:row>24</xdr:row>
                    <xdr:rowOff>228600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11</xdr:col>
                    <xdr:colOff>200025</xdr:colOff>
                    <xdr:row>24</xdr:row>
                    <xdr:rowOff>9525</xdr:rowOff>
                  </from>
                  <to>
                    <xdr:col>11</xdr:col>
                    <xdr:colOff>504825</xdr:colOff>
                    <xdr:row>24</xdr:row>
                    <xdr:rowOff>228600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9</xdr:col>
                    <xdr:colOff>200025</xdr:colOff>
                    <xdr:row>25</xdr:row>
                    <xdr:rowOff>9525</xdr:rowOff>
                  </from>
                  <to>
                    <xdr:col>9</xdr:col>
                    <xdr:colOff>504825</xdr:colOff>
                    <xdr:row>25</xdr:row>
                    <xdr:rowOff>228600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10</xdr:col>
                    <xdr:colOff>200025</xdr:colOff>
                    <xdr:row>25</xdr:row>
                    <xdr:rowOff>9525</xdr:rowOff>
                  </from>
                  <to>
                    <xdr:col>10</xdr:col>
                    <xdr:colOff>504825</xdr:colOff>
                    <xdr:row>25</xdr:row>
                    <xdr:rowOff>228600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11</xdr:col>
                    <xdr:colOff>200025</xdr:colOff>
                    <xdr:row>25</xdr:row>
                    <xdr:rowOff>9525</xdr:rowOff>
                  </from>
                  <to>
                    <xdr:col>11</xdr:col>
                    <xdr:colOff>504825</xdr:colOff>
                    <xdr:row>25</xdr:row>
                    <xdr:rowOff>228600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9</xdr:col>
                    <xdr:colOff>200025</xdr:colOff>
                    <xdr:row>26</xdr:row>
                    <xdr:rowOff>9525</xdr:rowOff>
                  </from>
                  <to>
                    <xdr:col>9</xdr:col>
                    <xdr:colOff>504825</xdr:colOff>
                    <xdr:row>26</xdr:row>
                    <xdr:rowOff>228600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10</xdr:col>
                    <xdr:colOff>200025</xdr:colOff>
                    <xdr:row>26</xdr:row>
                    <xdr:rowOff>9525</xdr:rowOff>
                  </from>
                  <to>
                    <xdr:col>10</xdr:col>
                    <xdr:colOff>504825</xdr:colOff>
                    <xdr:row>26</xdr:row>
                    <xdr:rowOff>228600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11</xdr:col>
                    <xdr:colOff>200025</xdr:colOff>
                    <xdr:row>26</xdr:row>
                    <xdr:rowOff>9525</xdr:rowOff>
                  </from>
                  <to>
                    <xdr:col>11</xdr:col>
                    <xdr:colOff>504825</xdr:colOff>
                    <xdr:row>26</xdr:row>
                    <xdr:rowOff>228600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9</xdr:col>
                    <xdr:colOff>200025</xdr:colOff>
                    <xdr:row>27</xdr:row>
                    <xdr:rowOff>9525</xdr:rowOff>
                  </from>
                  <to>
                    <xdr:col>9</xdr:col>
                    <xdr:colOff>504825</xdr:colOff>
                    <xdr:row>27</xdr:row>
                    <xdr:rowOff>228600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10</xdr:col>
                    <xdr:colOff>200025</xdr:colOff>
                    <xdr:row>27</xdr:row>
                    <xdr:rowOff>9525</xdr:rowOff>
                  </from>
                  <to>
                    <xdr:col>10</xdr:col>
                    <xdr:colOff>504825</xdr:colOff>
                    <xdr:row>27</xdr:row>
                    <xdr:rowOff>228600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11</xdr:col>
                    <xdr:colOff>200025</xdr:colOff>
                    <xdr:row>27</xdr:row>
                    <xdr:rowOff>9525</xdr:rowOff>
                  </from>
                  <to>
                    <xdr:col>11</xdr:col>
                    <xdr:colOff>504825</xdr:colOff>
                    <xdr:row>27</xdr:row>
                    <xdr:rowOff>228600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5</xdr:col>
                    <xdr:colOff>200025</xdr:colOff>
                    <xdr:row>34</xdr:row>
                    <xdr:rowOff>9525</xdr:rowOff>
                  </from>
                  <to>
                    <xdr:col>5</xdr:col>
                    <xdr:colOff>504825</xdr:colOff>
                    <xdr:row>34</xdr:row>
                    <xdr:rowOff>228600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6</xdr:col>
                    <xdr:colOff>200025</xdr:colOff>
                    <xdr:row>34</xdr:row>
                    <xdr:rowOff>9525</xdr:rowOff>
                  </from>
                  <to>
                    <xdr:col>6</xdr:col>
                    <xdr:colOff>504825</xdr:colOff>
                    <xdr:row>34</xdr:row>
                    <xdr:rowOff>228600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7</xdr:col>
                    <xdr:colOff>200025</xdr:colOff>
                    <xdr:row>34</xdr:row>
                    <xdr:rowOff>9525</xdr:rowOff>
                  </from>
                  <to>
                    <xdr:col>7</xdr:col>
                    <xdr:colOff>504825</xdr:colOff>
                    <xdr:row>34</xdr:row>
                    <xdr:rowOff>228600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5</xdr:col>
                    <xdr:colOff>200025</xdr:colOff>
                    <xdr:row>35</xdr:row>
                    <xdr:rowOff>9525</xdr:rowOff>
                  </from>
                  <to>
                    <xdr:col>5</xdr:col>
                    <xdr:colOff>504825</xdr:colOff>
                    <xdr:row>35</xdr:row>
                    <xdr:rowOff>228600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6</xdr:col>
                    <xdr:colOff>200025</xdr:colOff>
                    <xdr:row>35</xdr:row>
                    <xdr:rowOff>9525</xdr:rowOff>
                  </from>
                  <to>
                    <xdr:col>6</xdr:col>
                    <xdr:colOff>504825</xdr:colOff>
                    <xdr:row>35</xdr:row>
                    <xdr:rowOff>228600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7</xdr:col>
                    <xdr:colOff>200025</xdr:colOff>
                    <xdr:row>35</xdr:row>
                    <xdr:rowOff>9525</xdr:rowOff>
                  </from>
                  <to>
                    <xdr:col>7</xdr:col>
                    <xdr:colOff>504825</xdr:colOff>
                    <xdr:row>35</xdr:row>
                    <xdr:rowOff>228600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5</xdr:col>
                    <xdr:colOff>200025</xdr:colOff>
                    <xdr:row>36</xdr:row>
                    <xdr:rowOff>9525</xdr:rowOff>
                  </from>
                  <to>
                    <xdr:col>5</xdr:col>
                    <xdr:colOff>504825</xdr:colOff>
                    <xdr:row>36</xdr:row>
                    <xdr:rowOff>228600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6</xdr:col>
                    <xdr:colOff>200025</xdr:colOff>
                    <xdr:row>36</xdr:row>
                    <xdr:rowOff>9525</xdr:rowOff>
                  </from>
                  <to>
                    <xdr:col>6</xdr:col>
                    <xdr:colOff>504825</xdr:colOff>
                    <xdr:row>36</xdr:row>
                    <xdr:rowOff>228600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7</xdr:col>
                    <xdr:colOff>200025</xdr:colOff>
                    <xdr:row>36</xdr:row>
                    <xdr:rowOff>9525</xdr:rowOff>
                  </from>
                  <to>
                    <xdr:col>7</xdr:col>
                    <xdr:colOff>504825</xdr:colOff>
                    <xdr:row>36</xdr:row>
                    <xdr:rowOff>228600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5</xdr:col>
                    <xdr:colOff>200025</xdr:colOff>
                    <xdr:row>37</xdr:row>
                    <xdr:rowOff>9525</xdr:rowOff>
                  </from>
                  <to>
                    <xdr:col>5</xdr:col>
                    <xdr:colOff>504825</xdr:colOff>
                    <xdr:row>37</xdr:row>
                    <xdr:rowOff>228600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6</xdr:col>
                    <xdr:colOff>200025</xdr:colOff>
                    <xdr:row>37</xdr:row>
                    <xdr:rowOff>9525</xdr:rowOff>
                  </from>
                  <to>
                    <xdr:col>6</xdr:col>
                    <xdr:colOff>504825</xdr:colOff>
                    <xdr:row>37</xdr:row>
                    <xdr:rowOff>228600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7</xdr:col>
                    <xdr:colOff>200025</xdr:colOff>
                    <xdr:row>37</xdr:row>
                    <xdr:rowOff>9525</xdr:rowOff>
                  </from>
                  <to>
                    <xdr:col>7</xdr:col>
                    <xdr:colOff>504825</xdr:colOff>
                    <xdr:row>37</xdr:row>
                    <xdr:rowOff>228600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5</xdr:col>
                    <xdr:colOff>200025</xdr:colOff>
                    <xdr:row>38</xdr:row>
                    <xdr:rowOff>9525</xdr:rowOff>
                  </from>
                  <to>
                    <xdr:col>5</xdr:col>
                    <xdr:colOff>504825</xdr:colOff>
                    <xdr:row>38</xdr:row>
                    <xdr:rowOff>228600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6</xdr:col>
                    <xdr:colOff>200025</xdr:colOff>
                    <xdr:row>38</xdr:row>
                    <xdr:rowOff>9525</xdr:rowOff>
                  </from>
                  <to>
                    <xdr:col>6</xdr:col>
                    <xdr:colOff>504825</xdr:colOff>
                    <xdr:row>38</xdr:row>
                    <xdr:rowOff>228600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7</xdr:col>
                    <xdr:colOff>200025</xdr:colOff>
                    <xdr:row>38</xdr:row>
                    <xdr:rowOff>9525</xdr:rowOff>
                  </from>
                  <to>
                    <xdr:col>7</xdr:col>
                    <xdr:colOff>504825</xdr:colOff>
                    <xdr:row>38</xdr:row>
                    <xdr:rowOff>228600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5</xdr:col>
                    <xdr:colOff>200025</xdr:colOff>
                    <xdr:row>39</xdr:row>
                    <xdr:rowOff>9525</xdr:rowOff>
                  </from>
                  <to>
                    <xdr:col>5</xdr:col>
                    <xdr:colOff>504825</xdr:colOff>
                    <xdr:row>39</xdr:row>
                    <xdr:rowOff>228600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6</xdr:col>
                    <xdr:colOff>200025</xdr:colOff>
                    <xdr:row>39</xdr:row>
                    <xdr:rowOff>9525</xdr:rowOff>
                  </from>
                  <to>
                    <xdr:col>6</xdr:col>
                    <xdr:colOff>504825</xdr:colOff>
                    <xdr:row>39</xdr:row>
                    <xdr:rowOff>228600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7</xdr:col>
                    <xdr:colOff>200025</xdr:colOff>
                    <xdr:row>39</xdr:row>
                    <xdr:rowOff>9525</xdr:rowOff>
                  </from>
                  <to>
                    <xdr:col>7</xdr:col>
                    <xdr:colOff>504825</xdr:colOff>
                    <xdr:row>39</xdr:row>
                    <xdr:rowOff>228600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5</xdr:col>
                    <xdr:colOff>200025</xdr:colOff>
                    <xdr:row>40</xdr:row>
                    <xdr:rowOff>9525</xdr:rowOff>
                  </from>
                  <to>
                    <xdr:col>5</xdr:col>
                    <xdr:colOff>504825</xdr:colOff>
                    <xdr:row>40</xdr:row>
                    <xdr:rowOff>228600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6</xdr:col>
                    <xdr:colOff>200025</xdr:colOff>
                    <xdr:row>40</xdr:row>
                    <xdr:rowOff>9525</xdr:rowOff>
                  </from>
                  <to>
                    <xdr:col>6</xdr:col>
                    <xdr:colOff>504825</xdr:colOff>
                    <xdr:row>40</xdr:row>
                    <xdr:rowOff>228600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7</xdr:col>
                    <xdr:colOff>200025</xdr:colOff>
                    <xdr:row>40</xdr:row>
                    <xdr:rowOff>9525</xdr:rowOff>
                  </from>
                  <to>
                    <xdr:col>7</xdr:col>
                    <xdr:colOff>504825</xdr:colOff>
                    <xdr:row>40</xdr:row>
                    <xdr:rowOff>228600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9</xdr:col>
                    <xdr:colOff>200025</xdr:colOff>
                    <xdr:row>47</xdr:row>
                    <xdr:rowOff>9525</xdr:rowOff>
                  </from>
                  <to>
                    <xdr:col>9</xdr:col>
                    <xdr:colOff>504825</xdr:colOff>
                    <xdr:row>47</xdr:row>
                    <xdr:rowOff>228600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10</xdr:col>
                    <xdr:colOff>200025</xdr:colOff>
                    <xdr:row>47</xdr:row>
                    <xdr:rowOff>9525</xdr:rowOff>
                  </from>
                  <to>
                    <xdr:col>10</xdr:col>
                    <xdr:colOff>504825</xdr:colOff>
                    <xdr:row>47</xdr:row>
                    <xdr:rowOff>228600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11</xdr:col>
                    <xdr:colOff>200025</xdr:colOff>
                    <xdr:row>47</xdr:row>
                    <xdr:rowOff>9525</xdr:rowOff>
                  </from>
                  <to>
                    <xdr:col>11</xdr:col>
                    <xdr:colOff>504825</xdr:colOff>
                    <xdr:row>47</xdr:row>
                    <xdr:rowOff>228600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9</xdr:col>
                    <xdr:colOff>200025</xdr:colOff>
                    <xdr:row>48</xdr:row>
                    <xdr:rowOff>9525</xdr:rowOff>
                  </from>
                  <to>
                    <xdr:col>9</xdr:col>
                    <xdr:colOff>504825</xdr:colOff>
                    <xdr:row>48</xdr:row>
                    <xdr:rowOff>228600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10</xdr:col>
                    <xdr:colOff>200025</xdr:colOff>
                    <xdr:row>48</xdr:row>
                    <xdr:rowOff>9525</xdr:rowOff>
                  </from>
                  <to>
                    <xdr:col>10</xdr:col>
                    <xdr:colOff>504825</xdr:colOff>
                    <xdr:row>48</xdr:row>
                    <xdr:rowOff>228600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11</xdr:col>
                    <xdr:colOff>200025</xdr:colOff>
                    <xdr:row>48</xdr:row>
                    <xdr:rowOff>9525</xdr:rowOff>
                  </from>
                  <to>
                    <xdr:col>11</xdr:col>
                    <xdr:colOff>504825</xdr:colOff>
                    <xdr:row>48</xdr:row>
                    <xdr:rowOff>228600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9</xdr:col>
                    <xdr:colOff>200025</xdr:colOff>
                    <xdr:row>49</xdr:row>
                    <xdr:rowOff>9525</xdr:rowOff>
                  </from>
                  <to>
                    <xdr:col>9</xdr:col>
                    <xdr:colOff>504825</xdr:colOff>
                    <xdr:row>49</xdr:row>
                    <xdr:rowOff>228600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10</xdr:col>
                    <xdr:colOff>200025</xdr:colOff>
                    <xdr:row>49</xdr:row>
                    <xdr:rowOff>9525</xdr:rowOff>
                  </from>
                  <to>
                    <xdr:col>10</xdr:col>
                    <xdr:colOff>504825</xdr:colOff>
                    <xdr:row>49</xdr:row>
                    <xdr:rowOff>228600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11</xdr:col>
                    <xdr:colOff>200025</xdr:colOff>
                    <xdr:row>49</xdr:row>
                    <xdr:rowOff>9525</xdr:rowOff>
                  </from>
                  <to>
                    <xdr:col>11</xdr:col>
                    <xdr:colOff>504825</xdr:colOff>
                    <xdr:row>49</xdr:row>
                    <xdr:rowOff>228600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9</xdr:col>
                    <xdr:colOff>200025</xdr:colOff>
                    <xdr:row>50</xdr:row>
                    <xdr:rowOff>9525</xdr:rowOff>
                  </from>
                  <to>
                    <xdr:col>9</xdr:col>
                    <xdr:colOff>504825</xdr:colOff>
                    <xdr:row>50</xdr:row>
                    <xdr:rowOff>228600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10</xdr:col>
                    <xdr:colOff>200025</xdr:colOff>
                    <xdr:row>50</xdr:row>
                    <xdr:rowOff>9525</xdr:rowOff>
                  </from>
                  <to>
                    <xdr:col>10</xdr:col>
                    <xdr:colOff>504825</xdr:colOff>
                    <xdr:row>50</xdr:row>
                    <xdr:rowOff>228600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11</xdr:col>
                    <xdr:colOff>200025</xdr:colOff>
                    <xdr:row>50</xdr:row>
                    <xdr:rowOff>9525</xdr:rowOff>
                  </from>
                  <to>
                    <xdr:col>11</xdr:col>
                    <xdr:colOff>504825</xdr:colOff>
                    <xdr:row>50</xdr:row>
                    <xdr:rowOff>228600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9</xdr:col>
                    <xdr:colOff>200025</xdr:colOff>
                    <xdr:row>55</xdr:row>
                    <xdr:rowOff>9525</xdr:rowOff>
                  </from>
                  <to>
                    <xdr:col>9</xdr:col>
                    <xdr:colOff>504825</xdr:colOff>
                    <xdr:row>55</xdr:row>
                    <xdr:rowOff>228600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10</xdr:col>
                    <xdr:colOff>200025</xdr:colOff>
                    <xdr:row>55</xdr:row>
                    <xdr:rowOff>9525</xdr:rowOff>
                  </from>
                  <to>
                    <xdr:col>10</xdr:col>
                    <xdr:colOff>504825</xdr:colOff>
                    <xdr:row>55</xdr:row>
                    <xdr:rowOff>228600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11</xdr:col>
                    <xdr:colOff>200025</xdr:colOff>
                    <xdr:row>55</xdr:row>
                    <xdr:rowOff>9525</xdr:rowOff>
                  </from>
                  <to>
                    <xdr:col>11</xdr:col>
                    <xdr:colOff>504825</xdr:colOff>
                    <xdr:row>55</xdr:row>
                    <xdr:rowOff>228600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9</xdr:col>
                    <xdr:colOff>200025</xdr:colOff>
                    <xdr:row>56</xdr:row>
                    <xdr:rowOff>9525</xdr:rowOff>
                  </from>
                  <to>
                    <xdr:col>9</xdr:col>
                    <xdr:colOff>504825</xdr:colOff>
                    <xdr:row>56</xdr:row>
                    <xdr:rowOff>228600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10</xdr:col>
                    <xdr:colOff>200025</xdr:colOff>
                    <xdr:row>56</xdr:row>
                    <xdr:rowOff>9525</xdr:rowOff>
                  </from>
                  <to>
                    <xdr:col>10</xdr:col>
                    <xdr:colOff>504825</xdr:colOff>
                    <xdr:row>56</xdr:row>
                    <xdr:rowOff>228600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11</xdr:col>
                    <xdr:colOff>200025</xdr:colOff>
                    <xdr:row>56</xdr:row>
                    <xdr:rowOff>9525</xdr:rowOff>
                  </from>
                  <to>
                    <xdr:col>11</xdr:col>
                    <xdr:colOff>504825</xdr:colOff>
                    <xdr:row>56</xdr:row>
                    <xdr:rowOff>228600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9</xdr:col>
                    <xdr:colOff>200025</xdr:colOff>
                    <xdr:row>57</xdr:row>
                    <xdr:rowOff>9525</xdr:rowOff>
                  </from>
                  <to>
                    <xdr:col>9</xdr:col>
                    <xdr:colOff>504825</xdr:colOff>
                    <xdr:row>57</xdr:row>
                    <xdr:rowOff>228600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10</xdr:col>
                    <xdr:colOff>200025</xdr:colOff>
                    <xdr:row>57</xdr:row>
                    <xdr:rowOff>9525</xdr:rowOff>
                  </from>
                  <to>
                    <xdr:col>10</xdr:col>
                    <xdr:colOff>504825</xdr:colOff>
                    <xdr:row>57</xdr:row>
                    <xdr:rowOff>228600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11</xdr:col>
                    <xdr:colOff>200025</xdr:colOff>
                    <xdr:row>57</xdr:row>
                    <xdr:rowOff>9525</xdr:rowOff>
                  </from>
                  <to>
                    <xdr:col>11</xdr:col>
                    <xdr:colOff>504825</xdr:colOff>
                    <xdr:row>57</xdr:row>
                    <xdr:rowOff>228600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9</xdr:col>
                    <xdr:colOff>200025</xdr:colOff>
                    <xdr:row>58</xdr:row>
                    <xdr:rowOff>9525</xdr:rowOff>
                  </from>
                  <to>
                    <xdr:col>9</xdr:col>
                    <xdr:colOff>504825</xdr:colOff>
                    <xdr:row>58</xdr:row>
                    <xdr:rowOff>228600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from>
                    <xdr:col>10</xdr:col>
                    <xdr:colOff>200025</xdr:colOff>
                    <xdr:row>58</xdr:row>
                    <xdr:rowOff>9525</xdr:rowOff>
                  </from>
                  <to>
                    <xdr:col>10</xdr:col>
                    <xdr:colOff>504825</xdr:colOff>
                    <xdr:row>58</xdr:row>
                    <xdr:rowOff>228600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from>
                    <xdr:col>11</xdr:col>
                    <xdr:colOff>200025</xdr:colOff>
                    <xdr:row>58</xdr:row>
                    <xdr:rowOff>9525</xdr:rowOff>
                  </from>
                  <to>
                    <xdr:col>11</xdr:col>
                    <xdr:colOff>504825</xdr:colOff>
                    <xdr:row>58</xdr:row>
                    <xdr:rowOff>228600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from>
                    <xdr:col>9</xdr:col>
                    <xdr:colOff>200025</xdr:colOff>
                    <xdr:row>59</xdr:row>
                    <xdr:rowOff>9525</xdr:rowOff>
                  </from>
                  <to>
                    <xdr:col>9</xdr:col>
                    <xdr:colOff>504825</xdr:colOff>
                    <xdr:row>59</xdr:row>
                    <xdr:rowOff>228600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10</xdr:col>
                    <xdr:colOff>200025</xdr:colOff>
                    <xdr:row>59</xdr:row>
                    <xdr:rowOff>9525</xdr:rowOff>
                  </from>
                  <to>
                    <xdr:col>10</xdr:col>
                    <xdr:colOff>504825</xdr:colOff>
                    <xdr:row>59</xdr:row>
                    <xdr:rowOff>228600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11</xdr:col>
                    <xdr:colOff>200025</xdr:colOff>
                    <xdr:row>59</xdr:row>
                    <xdr:rowOff>9525</xdr:rowOff>
                  </from>
                  <to>
                    <xdr:col>11</xdr:col>
                    <xdr:colOff>504825</xdr:colOff>
                    <xdr:row>59</xdr:row>
                    <xdr:rowOff>228600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9</xdr:col>
                    <xdr:colOff>200025</xdr:colOff>
                    <xdr:row>60</xdr:row>
                    <xdr:rowOff>9525</xdr:rowOff>
                  </from>
                  <to>
                    <xdr:col>9</xdr:col>
                    <xdr:colOff>504825</xdr:colOff>
                    <xdr:row>60</xdr:row>
                    <xdr:rowOff>228600</xdr:rowOff>
                  </to>
                </anchor>
              </controlPr>
            </control>
          </mc:Choice>
        </mc:AlternateContent>
        <mc:AlternateContent xmlns:mc="http://schemas.openxmlformats.org/markup-compatibility/2006">
          <mc:Choice Requires="x14">
            <control shapeId="10311" r:id="rId74" name="Check Box 71">
              <controlPr defaultSize="0" autoFill="0" autoLine="0" autoPict="0">
                <anchor moveWithCells="1">
                  <from>
                    <xdr:col>10</xdr:col>
                    <xdr:colOff>200025</xdr:colOff>
                    <xdr:row>60</xdr:row>
                    <xdr:rowOff>9525</xdr:rowOff>
                  </from>
                  <to>
                    <xdr:col>10</xdr:col>
                    <xdr:colOff>504825</xdr:colOff>
                    <xdr:row>60</xdr:row>
                    <xdr:rowOff>228600</xdr:rowOff>
                  </to>
                </anchor>
              </controlPr>
            </control>
          </mc:Choice>
        </mc:AlternateContent>
        <mc:AlternateContent xmlns:mc="http://schemas.openxmlformats.org/markup-compatibility/2006">
          <mc:Choice Requires="x14">
            <control shapeId="10312" r:id="rId75" name="Check Box 72">
              <controlPr defaultSize="0" autoFill="0" autoLine="0" autoPict="0">
                <anchor moveWithCells="1">
                  <from>
                    <xdr:col>11</xdr:col>
                    <xdr:colOff>200025</xdr:colOff>
                    <xdr:row>60</xdr:row>
                    <xdr:rowOff>9525</xdr:rowOff>
                  </from>
                  <to>
                    <xdr:col>11</xdr:col>
                    <xdr:colOff>504825</xdr:colOff>
                    <xdr:row>60</xdr:row>
                    <xdr:rowOff>228600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L46"/>
  <sheetViews>
    <sheetView showGridLines="0" showRowColHeaders="0" workbookViewId="0">
      <selection activeCell="B22" sqref="B22:B28"/>
    </sheetView>
  </sheetViews>
  <sheetFormatPr defaultRowHeight="12.75" x14ac:dyDescent="0.2"/>
  <cols>
    <col min="1" max="1" width="9.140625" style="136"/>
    <col min="2" max="2" width="20.85546875" style="136" customWidth="1"/>
    <col min="3" max="3" width="27.42578125" style="136" customWidth="1"/>
    <col min="4" max="5" width="9.140625" style="136"/>
    <col min="6" max="6" width="16.28515625" style="136" customWidth="1"/>
    <col min="7" max="9" width="3.7109375" style="326" customWidth="1"/>
    <col min="10" max="16384" width="9.140625" style="136"/>
  </cols>
  <sheetData>
    <row r="1" spans="2:9" x14ac:dyDescent="0.2">
      <c r="B1" s="6"/>
    </row>
    <row r="2" spans="2:9" x14ac:dyDescent="0.2">
      <c r="B2" s="439" t="s">
        <v>591</v>
      </c>
      <c r="C2" s="244"/>
      <c r="D2" s="244"/>
      <c r="E2" s="244"/>
      <c r="F2" s="244"/>
      <c r="G2" s="440"/>
      <c r="H2" s="440"/>
      <c r="I2" s="440"/>
    </row>
    <row r="3" spans="2:9" x14ac:dyDescent="0.2">
      <c r="B3" s="441" t="s">
        <v>592</v>
      </c>
      <c r="C3" s="244"/>
      <c r="D3" s="244"/>
      <c r="E3" s="244"/>
      <c r="F3" s="244"/>
      <c r="G3" s="440"/>
      <c r="H3" s="440"/>
      <c r="I3" s="440"/>
    </row>
    <row r="4" spans="2:9" x14ac:dyDescent="0.2">
      <c r="B4" s="441" t="s">
        <v>103</v>
      </c>
      <c r="C4" s="244"/>
      <c r="D4" s="244"/>
      <c r="E4" s="244"/>
      <c r="F4" s="244"/>
      <c r="G4" s="440"/>
      <c r="H4" s="440"/>
      <c r="I4" s="440"/>
    </row>
    <row r="5" spans="2:9" x14ac:dyDescent="0.2">
      <c r="B5" s="441" t="s">
        <v>593</v>
      </c>
      <c r="C5" s="244"/>
      <c r="D5" s="244"/>
      <c r="E5" s="244"/>
      <c r="F5" s="244"/>
      <c r="G5" s="440"/>
      <c r="H5" s="440"/>
      <c r="I5" s="440"/>
    </row>
    <row r="6" spans="2:9" x14ac:dyDescent="0.2">
      <c r="B6" s="441" t="s">
        <v>594</v>
      </c>
      <c r="C6" s="244"/>
      <c r="D6" s="244"/>
      <c r="E6" s="244"/>
      <c r="F6" s="244"/>
      <c r="G6" s="440"/>
      <c r="H6" s="440"/>
      <c r="I6" s="440"/>
    </row>
    <row r="7" spans="2:9" x14ac:dyDescent="0.2">
      <c r="B7" s="441" t="s">
        <v>595</v>
      </c>
      <c r="C7" s="244"/>
      <c r="D7" s="244"/>
      <c r="E7" s="244"/>
      <c r="F7" s="244"/>
      <c r="G7" s="440"/>
      <c r="H7" s="440"/>
      <c r="I7" s="440"/>
    </row>
    <row r="8" spans="2:9" x14ac:dyDescent="0.2">
      <c r="B8" s="441" t="s">
        <v>596</v>
      </c>
      <c r="C8" s="244"/>
      <c r="D8" s="244"/>
      <c r="E8" s="244"/>
      <c r="F8" s="244"/>
      <c r="G8" s="440"/>
      <c r="H8" s="440"/>
      <c r="I8" s="440"/>
    </row>
    <row r="9" spans="2:9" ht="13.5" thickBot="1" x14ac:dyDescent="0.25">
      <c r="B9" s="6"/>
    </row>
    <row r="10" spans="2:9" ht="15" customHeight="1" x14ac:dyDescent="0.2">
      <c r="B10" s="442" t="s">
        <v>5</v>
      </c>
      <c r="C10" s="1213">
        <f>Leerlingvragenlijst!$F$7</f>
        <v>0</v>
      </c>
      <c r="D10" s="1213"/>
      <c r="E10" s="1213"/>
      <c r="F10" s="1213"/>
      <c r="G10" s="1213"/>
      <c r="H10" s="1213"/>
      <c r="I10" s="1214"/>
    </row>
    <row r="11" spans="2:9" ht="15" customHeight="1" x14ac:dyDescent="0.2">
      <c r="B11" s="443" t="s">
        <v>106</v>
      </c>
      <c r="C11" s="1215">
        <f>Leerlingvragenlijst!$F$8</f>
        <v>0</v>
      </c>
      <c r="D11" s="1215"/>
      <c r="E11" s="1215"/>
      <c r="F11" s="1215"/>
      <c r="G11" s="1215"/>
      <c r="H11" s="1215"/>
      <c r="I11" s="1216"/>
    </row>
    <row r="12" spans="2:9" ht="15" customHeight="1" thickBot="1" x14ac:dyDescent="0.25">
      <c r="B12" s="444" t="s">
        <v>107</v>
      </c>
      <c r="C12" s="1217"/>
      <c r="D12" s="1217"/>
      <c r="E12" s="1217"/>
      <c r="F12" s="1217"/>
      <c r="G12" s="1217"/>
      <c r="H12" s="1217"/>
      <c r="I12" s="1218"/>
    </row>
    <row r="13" spans="2:9" ht="13.5" thickBot="1" x14ac:dyDescent="0.25">
      <c r="B13" s="257"/>
      <c r="C13" s="257"/>
      <c r="D13" s="257"/>
      <c r="E13" s="445"/>
      <c r="F13" s="445"/>
      <c r="G13" s="446" t="s">
        <v>555</v>
      </c>
      <c r="H13" s="446" t="s">
        <v>557</v>
      </c>
      <c r="I13" s="446" t="s">
        <v>559</v>
      </c>
    </row>
    <row r="14" spans="2:9" ht="15" customHeight="1" x14ac:dyDescent="0.2">
      <c r="B14" s="447" t="s">
        <v>597</v>
      </c>
      <c r="C14" s="1209" t="s">
        <v>598</v>
      </c>
      <c r="D14" s="1197"/>
      <c r="E14" s="1197"/>
      <c r="F14" s="1210"/>
      <c r="G14" s="448" t="b">
        <f>Leerlingvragenlijst!M22</f>
        <v>1</v>
      </c>
      <c r="H14" s="449" t="b">
        <f>Leerlingvragenlijst!N22</f>
        <v>0</v>
      </c>
      <c r="I14" s="535" t="b">
        <f>Leerlingvragenlijst!O22</f>
        <v>0</v>
      </c>
    </row>
    <row r="15" spans="2:9" ht="15" customHeight="1" x14ac:dyDescent="0.2">
      <c r="B15" s="450"/>
      <c r="C15" s="1204" t="s">
        <v>599</v>
      </c>
      <c r="D15" s="1186"/>
      <c r="E15" s="1186"/>
      <c r="F15" s="1205"/>
      <c r="G15" s="451" t="b">
        <f>Leerlingvragenlijst!M23</f>
        <v>0</v>
      </c>
      <c r="H15" s="452" t="b">
        <f>Leerlingvragenlijst!N23</f>
        <v>1</v>
      </c>
      <c r="I15" s="536" t="b">
        <f>Leerlingvragenlijst!O23</f>
        <v>0</v>
      </c>
    </row>
    <row r="16" spans="2:9" ht="15" customHeight="1" x14ac:dyDescent="0.2">
      <c r="B16" s="450"/>
      <c r="C16" s="1202" t="s">
        <v>600</v>
      </c>
      <c r="D16" s="1200"/>
      <c r="E16" s="1200"/>
      <c r="F16" s="1203"/>
      <c r="G16" s="451" t="b">
        <f>Leerlingvragenlijst!M24</f>
        <v>0</v>
      </c>
      <c r="H16" s="452" t="b">
        <f>Leerlingvragenlijst!N24</f>
        <v>1</v>
      </c>
      <c r="I16" s="536" t="b">
        <f>Leerlingvragenlijst!O24</f>
        <v>0</v>
      </c>
    </row>
    <row r="17" spans="1:9" ht="15" customHeight="1" x14ac:dyDescent="0.2">
      <c r="B17" s="450"/>
      <c r="C17" s="1204" t="s">
        <v>601</v>
      </c>
      <c r="D17" s="1186"/>
      <c r="E17" s="1186"/>
      <c r="F17" s="1205"/>
      <c r="G17" s="451" t="b">
        <f>Leerlingvragenlijst!M25</f>
        <v>0</v>
      </c>
      <c r="H17" s="452" t="b">
        <f>Leerlingvragenlijst!N25</f>
        <v>0</v>
      </c>
      <c r="I17" s="536" t="b">
        <f>Leerlingvragenlijst!O25</f>
        <v>0</v>
      </c>
    </row>
    <row r="18" spans="1:9" ht="15" customHeight="1" x14ac:dyDescent="0.2">
      <c r="B18" s="453"/>
      <c r="C18" s="1202" t="s">
        <v>602</v>
      </c>
      <c r="D18" s="1200"/>
      <c r="E18" s="1200"/>
      <c r="F18" s="1203"/>
      <c r="G18" s="451" t="b">
        <f>Leerlingvragenlijst!M26</f>
        <v>0</v>
      </c>
      <c r="H18" s="452" t="b">
        <f>Leerlingvragenlijst!N26</f>
        <v>0</v>
      </c>
      <c r="I18" s="536" t="b">
        <f>Leerlingvragenlijst!O26</f>
        <v>0</v>
      </c>
    </row>
    <row r="19" spans="1:9" ht="15" customHeight="1" x14ac:dyDescent="0.2">
      <c r="B19" s="454"/>
      <c r="C19" s="1204" t="s">
        <v>603</v>
      </c>
      <c r="D19" s="1186"/>
      <c r="E19" s="1186"/>
      <c r="F19" s="1205"/>
      <c r="G19" s="451" t="b">
        <f>Leerlingvragenlijst!M27</f>
        <v>0</v>
      </c>
      <c r="H19" s="452" t="b">
        <f>Leerlingvragenlijst!N27</f>
        <v>0</v>
      </c>
      <c r="I19" s="536" t="b">
        <f>Leerlingvragenlijst!O27</f>
        <v>0</v>
      </c>
    </row>
    <row r="20" spans="1:9" ht="15" customHeight="1" thickBot="1" x14ac:dyDescent="0.25">
      <c r="B20" s="455"/>
      <c r="C20" s="1206" t="s">
        <v>604</v>
      </c>
      <c r="D20" s="1207"/>
      <c r="E20" s="1207"/>
      <c r="F20" s="1208"/>
      <c r="G20" s="456" t="b">
        <f>Leerlingvragenlijst!M28</f>
        <v>0</v>
      </c>
      <c r="H20" s="457" t="b">
        <f>Leerlingvragenlijst!N28</f>
        <v>0</v>
      </c>
      <c r="I20" s="537" t="b">
        <f>Leerlingvragenlijst!O28</f>
        <v>0</v>
      </c>
    </row>
    <row r="21" spans="1:9" ht="15" customHeight="1" thickBot="1" x14ac:dyDescent="0.25">
      <c r="A21" s="144"/>
      <c r="B21" s="41"/>
      <c r="C21" s="458"/>
      <c r="D21" s="458"/>
      <c r="E21" s="458"/>
      <c r="F21" s="458"/>
      <c r="G21" s="459"/>
      <c r="H21" s="459"/>
      <c r="I21" s="460"/>
    </row>
    <row r="22" spans="1:9" ht="15" customHeight="1" x14ac:dyDescent="0.2">
      <c r="B22" s="1193" t="s">
        <v>605</v>
      </c>
      <c r="C22" s="1209" t="s">
        <v>569</v>
      </c>
      <c r="D22" s="1197"/>
      <c r="E22" s="1197"/>
      <c r="F22" s="1210"/>
      <c r="G22" s="538"/>
      <c r="H22" s="539"/>
      <c r="I22" s="540"/>
    </row>
    <row r="23" spans="1:9" ht="15" customHeight="1" x14ac:dyDescent="0.2">
      <c r="B23" s="1194"/>
      <c r="C23" s="1204" t="s">
        <v>570</v>
      </c>
      <c r="D23" s="1186"/>
      <c r="E23" s="1186"/>
      <c r="F23" s="1205"/>
      <c r="G23" s="541"/>
      <c r="H23" s="542"/>
      <c r="I23" s="543"/>
    </row>
    <row r="24" spans="1:9" ht="15" customHeight="1" x14ac:dyDescent="0.2">
      <c r="B24" s="1194"/>
      <c r="C24" s="1202" t="s">
        <v>489</v>
      </c>
      <c r="D24" s="1200"/>
      <c r="E24" s="1200"/>
      <c r="F24" s="1203"/>
      <c r="G24" s="541"/>
      <c r="H24" s="542"/>
      <c r="I24" s="543"/>
    </row>
    <row r="25" spans="1:9" ht="15" customHeight="1" x14ac:dyDescent="0.2">
      <c r="B25" s="1194"/>
      <c r="C25" s="1204" t="s">
        <v>571</v>
      </c>
      <c r="D25" s="1186"/>
      <c r="E25" s="1186"/>
      <c r="F25" s="1205"/>
      <c r="G25" s="541"/>
      <c r="H25" s="542"/>
      <c r="I25" s="543"/>
    </row>
    <row r="26" spans="1:9" ht="15" customHeight="1" x14ac:dyDescent="0.2">
      <c r="B26" s="1194"/>
      <c r="C26" s="1202" t="s">
        <v>572</v>
      </c>
      <c r="D26" s="1200"/>
      <c r="E26" s="1200"/>
      <c r="F26" s="1203"/>
      <c r="G26" s="541"/>
      <c r="H26" s="542"/>
      <c r="I26" s="543"/>
    </row>
    <row r="27" spans="1:9" ht="15" customHeight="1" x14ac:dyDescent="0.2">
      <c r="B27" s="1194"/>
      <c r="C27" s="1204" t="s">
        <v>573</v>
      </c>
      <c r="D27" s="1186"/>
      <c r="E27" s="1186"/>
      <c r="F27" s="1205"/>
      <c r="G27" s="541"/>
      <c r="H27" s="544"/>
      <c r="I27" s="543"/>
    </row>
    <row r="28" spans="1:9" ht="15" customHeight="1" thickBot="1" x14ac:dyDescent="0.25">
      <c r="B28" s="1195"/>
      <c r="C28" s="1206" t="s">
        <v>574</v>
      </c>
      <c r="D28" s="1207"/>
      <c r="E28" s="1207"/>
      <c r="F28" s="1208"/>
      <c r="G28" s="545"/>
      <c r="H28" s="546"/>
      <c r="I28" s="547"/>
    </row>
    <row r="29" spans="1:9" s="144" customFormat="1" ht="13.5" thickBot="1" x14ac:dyDescent="0.25">
      <c r="B29" s="461"/>
      <c r="C29" s="461"/>
      <c r="D29" s="461"/>
      <c r="G29" s="462"/>
      <c r="H29" s="462"/>
      <c r="I29" s="462"/>
    </row>
    <row r="30" spans="1:9" s="144" customFormat="1" x14ac:dyDescent="0.2">
      <c r="B30" s="1193" t="s">
        <v>606</v>
      </c>
      <c r="C30" s="1209" t="s">
        <v>607</v>
      </c>
      <c r="D30" s="1197"/>
      <c r="E30" s="1197"/>
      <c r="F30" s="1210"/>
      <c r="G30" s="538"/>
      <c r="H30" s="539"/>
      <c r="I30" s="540"/>
    </row>
    <row r="31" spans="1:9" s="144" customFormat="1" x14ac:dyDescent="0.2">
      <c r="B31" s="1194"/>
      <c r="C31" s="1204" t="s">
        <v>608</v>
      </c>
      <c r="D31" s="1186"/>
      <c r="E31" s="1186"/>
      <c r="F31" s="1205"/>
      <c r="G31" s="541"/>
      <c r="H31" s="542"/>
      <c r="I31" s="543"/>
    </row>
    <row r="32" spans="1:9" s="144" customFormat="1" x14ac:dyDescent="0.2">
      <c r="B32" s="1194"/>
      <c r="C32" s="1202" t="s">
        <v>609</v>
      </c>
      <c r="D32" s="1200"/>
      <c r="E32" s="1200"/>
      <c r="F32" s="1203"/>
      <c r="G32" s="541"/>
      <c r="H32" s="542"/>
      <c r="I32" s="543"/>
    </row>
    <row r="33" spans="2:12" s="144" customFormat="1" ht="13.5" thickBot="1" x14ac:dyDescent="0.25">
      <c r="B33" s="1195"/>
      <c r="C33" s="1211" t="s">
        <v>610</v>
      </c>
      <c r="D33" s="1175"/>
      <c r="E33" s="1175"/>
      <c r="F33" s="1212"/>
      <c r="G33" s="545"/>
      <c r="H33" s="546"/>
      <c r="I33" s="547"/>
    </row>
    <row r="34" spans="2:12" s="144" customFormat="1" ht="13.5" thickBot="1" x14ac:dyDescent="0.25">
      <c r="B34" s="461"/>
      <c r="C34" s="463"/>
      <c r="D34" s="463"/>
      <c r="G34" s="462"/>
      <c r="H34" s="462"/>
      <c r="I34" s="462"/>
    </row>
    <row r="35" spans="2:12" s="144" customFormat="1" x14ac:dyDescent="0.2">
      <c r="B35" s="1193" t="s">
        <v>611</v>
      </c>
      <c r="C35" s="1196" t="s">
        <v>580</v>
      </c>
      <c r="D35" s="1197"/>
      <c r="E35" s="1197"/>
      <c r="F35" s="1198"/>
      <c r="G35" s="538"/>
      <c r="H35" s="539"/>
      <c r="I35" s="540"/>
    </row>
    <row r="36" spans="2:12" s="144" customFormat="1" x14ac:dyDescent="0.2">
      <c r="B36" s="1194"/>
      <c r="C36" s="1163" t="s">
        <v>581</v>
      </c>
      <c r="D36" s="1186"/>
      <c r="E36" s="1186"/>
      <c r="F36" s="1165"/>
      <c r="G36" s="541"/>
      <c r="H36" s="542"/>
      <c r="I36" s="543"/>
    </row>
    <row r="37" spans="2:12" s="144" customFormat="1" x14ac:dyDescent="0.2">
      <c r="B37" s="1194"/>
      <c r="C37" s="1199" t="s">
        <v>582</v>
      </c>
      <c r="D37" s="1200"/>
      <c r="E37" s="1200"/>
      <c r="F37" s="1201"/>
      <c r="G37" s="541"/>
      <c r="H37" s="542"/>
      <c r="I37" s="543"/>
    </row>
    <row r="38" spans="2:12" s="144" customFormat="1" x14ac:dyDescent="0.2">
      <c r="B38" s="1194"/>
      <c r="C38" s="1163" t="s">
        <v>583</v>
      </c>
      <c r="D38" s="1186"/>
      <c r="E38" s="1186"/>
      <c r="F38" s="1165"/>
      <c r="G38" s="541"/>
      <c r="H38" s="542"/>
      <c r="I38" s="543"/>
    </row>
    <row r="39" spans="2:12" x14ac:dyDescent="0.2">
      <c r="B39" s="1194"/>
      <c r="C39" s="1199" t="s">
        <v>584</v>
      </c>
      <c r="D39" s="1200"/>
      <c r="E39" s="1200"/>
      <c r="F39" s="1201"/>
      <c r="G39" s="541"/>
      <c r="H39" s="544"/>
      <c r="I39" s="543"/>
    </row>
    <row r="40" spans="2:12" ht="13.5" thickBot="1" x14ac:dyDescent="0.25">
      <c r="B40" s="1195"/>
      <c r="C40" s="1169" t="s">
        <v>585</v>
      </c>
      <c r="D40" s="1175"/>
      <c r="E40" s="1175"/>
      <c r="F40" s="1171"/>
      <c r="G40" s="545"/>
      <c r="H40" s="546"/>
      <c r="I40" s="547"/>
    </row>
    <row r="41" spans="2:12" x14ac:dyDescent="0.2">
      <c r="B41" s="464"/>
      <c r="C41" s="464"/>
      <c r="D41" s="464"/>
    </row>
    <row r="42" spans="2:12" ht="13.5" thickBot="1" x14ac:dyDescent="0.25">
      <c r="B42" s="465" t="s">
        <v>612</v>
      </c>
      <c r="C42" s="465"/>
      <c r="D42" s="465"/>
      <c r="E42" s="465"/>
      <c r="F42" s="465"/>
      <c r="G42" s="465"/>
      <c r="H42" s="465"/>
      <c r="I42" s="465"/>
      <c r="J42" s="466"/>
      <c r="K42" s="466"/>
      <c r="L42" s="466"/>
    </row>
    <row r="43" spans="2:12" ht="44.25" customHeight="1" thickBot="1" x14ac:dyDescent="0.25">
      <c r="B43" s="1190"/>
      <c r="C43" s="1191"/>
      <c r="D43" s="1191"/>
      <c r="E43" s="1191"/>
      <c r="F43" s="1191"/>
      <c r="G43" s="1191"/>
      <c r="H43" s="1191"/>
      <c r="I43" s="1192"/>
      <c r="J43" s="467"/>
      <c r="K43" s="467"/>
      <c r="L43" s="467"/>
    </row>
    <row r="44" spans="2:12" x14ac:dyDescent="0.2">
      <c r="J44" s="144"/>
      <c r="K44" s="144"/>
      <c r="L44" s="144"/>
    </row>
    <row r="45" spans="2:12" ht="13.5" thickBot="1" x14ac:dyDescent="0.25">
      <c r="B45" s="465" t="s">
        <v>613</v>
      </c>
      <c r="C45" s="465"/>
      <c r="D45" s="465"/>
      <c r="E45" s="465"/>
      <c r="F45" s="465"/>
      <c r="G45" s="465"/>
      <c r="H45" s="465"/>
      <c r="I45" s="465"/>
      <c r="J45" s="466"/>
      <c r="K45" s="466"/>
      <c r="L45" s="466"/>
    </row>
    <row r="46" spans="2:12" ht="44.25" customHeight="1" thickBot="1" x14ac:dyDescent="0.25">
      <c r="B46" s="1190"/>
      <c r="C46" s="1191"/>
      <c r="D46" s="1191"/>
      <c r="E46" s="1191"/>
      <c r="F46" s="1191"/>
      <c r="G46" s="1191"/>
      <c r="H46" s="1191"/>
      <c r="I46" s="1192"/>
      <c r="J46" s="467"/>
      <c r="K46" s="467"/>
      <c r="L46" s="467"/>
    </row>
  </sheetData>
  <sheetProtection algorithmName="SHA-512" hashValue="TDtUTeHvNZCo1qlRgw8hYn2DaHEbfKTDbvw3t58GNRRHP+V3Q7eEWflYAtPY7XpBEy2HU2qJkh/oARTHQmuhkQ==" saltValue="qD1QjZt+2fu3EeZTtwYugg==" spinCount="100000" sheet="1" objects="1" scenarios="1"/>
  <mergeCells count="32">
    <mergeCell ref="C10:I10"/>
    <mergeCell ref="C11:I11"/>
    <mergeCell ref="C12:I12"/>
    <mergeCell ref="C14:F14"/>
    <mergeCell ref="C15:F15"/>
    <mergeCell ref="B30:B33"/>
    <mergeCell ref="C30:F30"/>
    <mergeCell ref="C31:F31"/>
    <mergeCell ref="C32:F32"/>
    <mergeCell ref="C33:F33"/>
    <mergeCell ref="C16:F16"/>
    <mergeCell ref="C18:F18"/>
    <mergeCell ref="C19:F19"/>
    <mergeCell ref="C20:F20"/>
    <mergeCell ref="B22:B28"/>
    <mergeCell ref="C22:F22"/>
    <mergeCell ref="C23:F23"/>
    <mergeCell ref="C24:F24"/>
    <mergeCell ref="C25:F25"/>
    <mergeCell ref="C26:F26"/>
    <mergeCell ref="C27:F27"/>
    <mergeCell ref="C28:F28"/>
    <mergeCell ref="C17:F17"/>
    <mergeCell ref="B43:I43"/>
    <mergeCell ref="B46:I46"/>
    <mergeCell ref="B35:B40"/>
    <mergeCell ref="C35:F35"/>
    <mergeCell ref="C36:F36"/>
    <mergeCell ref="C37:F37"/>
    <mergeCell ref="C38:F38"/>
    <mergeCell ref="C39:F39"/>
    <mergeCell ref="C40:F40"/>
  </mergeCells>
  <phoneticPr fontId="58" type="noConversion"/>
  <conditionalFormatting sqref="C21:F21">
    <cfRule type="expression" dxfId="23" priority="1" stopIfTrue="1">
      <formula>$I21=TRUE</formula>
    </cfRule>
  </conditionalFormatting>
  <conditionalFormatting sqref="C14:F20 C35:F40">
    <cfRule type="expression" dxfId="22" priority="2" stopIfTrue="1">
      <formula>$G14=TRUE</formula>
    </cfRule>
    <cfRule type="expression" dxfId="21" priority="3" stopIfTrue="1">
      <formula>$H14=TRUE</formula>
    </cfRule>
    <cfRule type="expression" dxfId="20" priority="4" stopIfTrue="1">
      <formula>$I14=TRUE</formula>
    </cfRule>
  </conditionalFormatting>
  <conditionalFormatting sqref="C22:F28 C30:F33">
    <cfRule type="expression" dxfId="19" priority="5" stopIfTrue="1">
      <formula>$G22=TRUE</formula>
    </cfRule>
    <cfRule type="expression" dxfId="18" priority="6" stopIfTrue="1">
      <formula>$H22=TRUE</formula>
    </cfRule>
    <cfRule type="expression" dxfId="17" priority="7" stopIfTrue="1">
      <formula>$I22=TRUE</formula>
    </cfRule>
  </conditionalFormatting>
  <conditionalFormatting sqref="G21:H21">
    <cfRule type="cellIs" dxfId="16" priority="8" stopIfTrue="1" operator="equal">
      <formula>TRUE</formula>
    </cfRule>
  </conditionalFormatting>
  <conditionalFormatting sqref="I21">
    <cfRule type="cellIs" dxfId="15" priority="9" stopIfTrue="1" operator="equal">
      <formula>TRUE</formula>
    </cfRule>
  </conditionalFormatting>
  <conditionalFormatting sqref="G22:I28 G30:I33 G35:I40 G14:I20">
    <cfRule type="cellIs" dxfId="14" priority="10" stopIfTrue="1" operator="equal">
      <formula>TRUE</formula>
    </cfRule>
  </conditionalFormatting>
  <pageMargins left="0.66" right="0.14000000000000001" top="1" bottom="1" header="0.5" footer="0.5"/>
  <pageSetup paperSize="9" orientation="portrait" horizontalDpi="4294967293" verticalDpi="0" r:id="rId1"/>
  <headerFooter alignWithMargins="0">
    <oddFooter>&amp;L© Eduforce / Meesterwerk&amp;R&amp;D / &amp;T</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1:J34"/>
  <sheetViews>
    <sheetView showGridLines="0" showRowColHeaders="0" zoomScaleNormal="100" workbookViewId="0">
      <selection activeCell="D14" sqref="D14:F14"/>
    </sheetView>
  </sheetViews>
  <sheetFormatPr defaultRowHeight="12.75" x14ac:dyDescent="0.2"/>
  <cols>
    <col min="1" max="1" width="9.140625" style="627"/>
    <col min="2" max="5" width="20.7109375" style="627" customWidth="1"/>
    <col min="6" max="6" width="45.85546875" style="627" customWidth="1"/>
    <col min="7" max="10" width="9.140625" style="620" hidden="1" customWidth="1"/>
    <col min="11" max="16384" width="9.140625" style="627"/>
  </cols>
  <sheetData>
    <row r="1" spans="2:8" x14ac:dyDescent="0.2">
      <c r="B1" s="1244"/>
      <c r="C1" s="1244"/>
      <c r="D1" s="1244"/>
      <c r="E1" s="1244"/>
      <c r="F1" s="1244"/>
    </row>
    <row r="2" spans="2:8" x14ac:dyDescent="0.2">
      <c r="B2" s="1245"/>
      <c r="C2" s="1245"/>
      <c r="D2" s="1245"/>
      <c r="E2" s="1245"/>
      <c r="F2" s="1245"/>
    </row>
    <row r="3" spans="2:8" x14ac:dyDescent="0.2">
      <c r="B3" s="621" t="s">
        <v>690</v>
      </c>
      <c r="C3" s="622"/>
      <c r="D3" s="623"/>
      <c r="E3" s="623"/>
      <c r="F3" s="622"/>
    </row>
    <row r="4" spans="2:8" x14ac:dyDescent="0.2">
      <c r="B4" s="624" t="s">
        <v>103</v>
      </c>
      <c r="C4" s="622"/>
      <c r="D4" s="623"/>
      <c r="E4" s="623"/>
      <c r="F4" s="622"/>
    </row>
    <row r="5" spans="2:8" x14ac:dyDescent="0.2">
      <c r="B5" s="625" t="s">
        <v>691</v>
      </c>
      <c r="C5" s="622"/>
      <c r="D5" s="623"/>
      <c r="E5" s="623"/>
      <c r="F5" s="622"/>
    </row>
    <row r="6" spans="2:8" x14ac:dyDescent="0.2">
      <c r="B6" s="625" t="s">
        <v>692</v>
      </c>
      <c r="C6" s="622"/>
      <c r="D6" s="623"/>
      <c r="E6" s="623"/>
      <c r="F6" s="622"/>
    </row>
    <row r="7" spans="2:8" x14ac:dyDescent="0.2">
      <c r="B7" s="626"/>
    </row>
    <row r="8" spans="2:8" x14ac:dyDescent="0.2">
      <c r="B8" s="628" t="s">
        <v>693</v>
      </c>
    </row>
    <row r="9" spans="2:8" x14ac:dyDescent="0.2">
      <c r="B9" s="628"/>
    </row>
    <row r="10" spans="2:8" x14ac:dyDescent="0.2">
      <c r="B10" s="1236" t="s">
        <v>5</v>
      </c>
      <c r="C10" s="1237"/>
      <c r="D10" s="1238"/>
      <c r="E10" s="1239"/>
      <c r="F10" s="1240"/>
      <c r="G10" s="629"/>
      <c r="H10" s="629"/>
    </row>
    <row r="11" spans="2:8" x14ac:dyDescent="0.2">
      <c r="B11" s="1236" t="s">
        <v>6</v>
      </c>
      <c r="C11" s="1237"/>
      <c r="D11" s="1241"/>
      <c r="E11" s="1242"/>
      <c r="F11" s="1243"/>
      <c r="G11" s="630"/>
      <c r="H11" s="630"/>
    </row>
    <row r="12" spans="2:8" x14ac:dyDescent="0.2">
      <c r="B12" s="1236" t="s">
        <v>106</v>
      </c>
      <c r="C12" s="1237"/>
      <c r="D12" s="1238"/>
      <c r="E12" s="1239"/>
      <c r="F12" s="1240"/>
      <c r="G12" s="629"/>
      <c r="H12" s="629"/>
    </row>
    <row r="13" spans="2:8" x14ac:dyDescent="0.2">
      <c r="B13" s="1236" t="s">
        <v>107</v>
      </c>
      <c r="C13" s="1237"/>
      <c r="D13" s="1241"/>
      <c r="E13" s="1242"/>
      <c r="F13" s="1243"/>
      <c r="G13" s="630"/>
      <c r="H13" s="630"/>
    </row>
    <row r="14" spans="2:8" x14ac:dyDescent="0.2">
      <c r="B14" s="1236" t="s">
        <v>295</v>
      </c>
      <c r="C14" s="1237"/>
      <c r="D14" s="1238"/>
      <c r="E14" s="1239"/>
      <c r="F14" s="1240"/>
      <c r="G14" s="629"/>
      <c r="H14" s="629"/>
    </row>
    <row r="15" spans="2:8" x14ac:dyDescent="0.2">
      <c r="B15" s="628"/>
    </row>
    <row r="16" spans="2:8" ht="13.5" thickBot="1" x14ac:dyDescent="0.25">
      <c r="B16" s="628"/>
    </row>
    <row r="17" spans="2:10" x14ac:dyDescent="0.2">
      <c r="B17" s="1228" t="s">
        <v>694</v>
      </c>
      <c r="C17" s="631" t="s">
        <v>695</v>
      </c>
      <c r="D17" s="631" t="s">
        <v>696</v>
      </c>
      <c r="E17" s="631" t="s">
        <v>696</v>
      </c>
      <c r="F17" s="631" t="s">
        <v>697</v>
      </c>
    </row>
    <row r="18" spans="2:10" ht="13.5" thickBot="1" x14ac:dyDescent="0.25">
      <c r="B18" s="1229"/>
      <c r="C18" s="632" t="s">
        <v>698</v>
      </c>
      <c r="D18" s="632" t="s">
        <v>699</v>
      </c>
      <c r="E18" s="632" t="s">
        <v>700</v>
      </c>
      <c r="F18" s="632" t="s">
        <v>701</v>
      </c>
    </row>
    <row r="19" spans="2:10" ht="12.75" customHeight="1" x14ac:dyDescent="0.2">
      <c r="B19" s="1219" t="s">
        <v>569</v>
      </c>
      <c r="C19" s="1230" t="s">
        <v>702</v>
      </c>
      <c r="D19" s="1230" t="s">
        <v>703</v>
      </c>
      <c r="E19" s="1230" t="s">
        <v>703</v>
      </c>
      <c r="F19" s="1233" t="str">
        <f>IF(J19&gt;11,"Extra compacten en verrijken op nog hoger niveau (+ 9 mnd) / optie:versnellen",IF(J19&gt;8,"Stevig compacten en verrijken op hoger niveau (+ 6 mnd)",IF(J19&gt;7,"Compacten en verrijken",IF(J19&gt;4,"Beperkt compacten en verrijken",IF(J19&lt;5,"")))))</f>
        <v>Compacten en verrijken</v>
      </c>
      <c r="G19" s="620">
        <f>IF(C19="CITO A+, I",4,IF(C19="CITO A/B, I/II",3))</f>
        <v>4</v>
      </c>
      <c r="H19" s="620">
        <f>IF(D19="CITO A+, I",4,IF(D19="CITO B, II of lager",2,IF(D19="CITO C, III of lager",1)))</f>
        <v>2</v>
      </c>
      <c r="I19" s="620">
        <f>IF(E19="CITO A+, I",4,IF(E19="CITO B, II of lager",2,IF(E19="CITO C, III of lager",1)))</f>
        <v>2</v>
      </c>
      <c r="J19" s="620">
        <f>SUM(G19:I19)</f>
        <v>8</v>
      </c>
    </row>
    <row r="20" spans="2:10" x14ac:dyDescent="0.2">
      <c r="B20" s="1220"/>
      <c r="C20" s="1231"/>
      <c r="D20" s="1231"/>
      <c r="E20" s="1231"/>
      <c r="F20" s="1234"/>
    </row>
    <row r="21" spans="2:10" x14ac:dyDescent="0.2">
      <c r="B21" s="1220"/>
      <c r="C21" s="1231"/>
      <c r="D21" s="1231"/>
      <c r="E21" s="1231"/>
      <c r="F21" s="1234"/>
    </row>
    <row r="22" spans="2:10" ht="13.5" thickBot="1" x14ac:dyDescent="0.25">
      <c r="B22" s="1221"/>
      <c r="C22" s="1232"/>
      <c r="D22" s="1232"/>
      <c r="E22" s="1232"/>
      <c r="F22" s="1235"/>
    </row>
    <row r="23" spans="2:10" ht="12.75" customHeight="1" x14ac:dyDescent="0.2">
      <c r="B23" s="1219" t="s">
        <v>570</v>
      </c>
      <c r="C23" s="1222"/>
      <c r="D23" s="1222"/>
      <c r="E23" s="1222"/>
      <c r="F23" s="1225"/>
      <c r="G23" s="620" t="b">
        <f>IF(C23="CITO A+, I",4,IF(C23="CITO A/B, I/II",3))</f>
        <v>0</v>
      </c>
      <c r="H23" s="620" t="b">
        <f>IF(D23="CITO A+, I",4,IF(D23="CITO B, II of lager",2,IF(D23="CITO C, III of lager",1)))</f>
        <v>0</v>
      </c>
      <c r="I23" s="620" t="b">
        <f>IF(E23="CITO A+, I",4,IF(E23="CITO B, II of lager",2,IF(E23="CITO C, III of lager",1)))</f>
        <v>0</v>
      </c>
      <c r="J23" s="620">
        <f>SUM(G23:I23)</f>
        <v>0</v>
      </c>
    </row>
    <row r="24" spans="2:10" x14ac:dyDescent="0.2">
      <c r="B24" s="1220"/>
      <c r="C24" s="1223"/>
      <c r="D24" s="1223"/>
      <c r="E24" s="1223"/>
      <c r="F24" s="1226"/>
    </row>
    <row r="25" spans="2:10" x14ac:dyDescent="0.2">
      <c r="B25" s="1220"/>
      <c r="C25" s="1223"/>
      <c r="D25" s="1223"/>
      <c r="E25" s="1223"/>
      <c r="F25" s="1226"/>
    </row>
    <row r="26" spans="2:10" ht="13.5" thickBot="1" x14ac:dyDescent="0.25">
      <c r="B26" s="1221"/>
      <c r="C26" s="1224"/>
      <c r="D26" s="1224"/>
      <c r="E26" s="1224"/>
      <c r="F26" s="1227"/>
    </row>
    <row r="27" spans="2:10" ht="12.75" customHeight="1" x14ac:dyDescent="0.2">
      <c r="B27" s="635" t="s">
        <v>704</v>
      </c>
      <c r="C27" s="1222"/>
      <c r="D27" s="1222"/>
      <c r="E27" s="1222"/>
      <c r="F27" s="1225"/>
      <c r="G27" s="620" t="b">
        <f>IF(C27="CITO A+, I",4,IF(C27="CITO A/B, I/II",3))</f>
        <v>0</v>
      </c>
      <c r="H27" s="620" t="b">
        <f>IF(D27="CITO A+, I",4,IF(D27="CITO B, II of lager",2,IF(D27="CITO C, III of lager",1)))</f>
        <v>0</v>
      </c>
      <c r="I27" s="620" t="b">
        <f>IF(E27="CITO A+, I",4,IF(E27="CITO B, II of lager",2,IF(E27="CITO C, III of lager",1)))</f>
        <v>0</v>
      </c>
      <c r="J27" s="620">
        <f>SUM(G27:I27)</f>
        <v>0</v>
      </c>
    </row>
    <row r="28" spans="2:10" x14ac:dyDescent="0.2">
      <c r="B28" s="635" t="s">
        <v>705</v>
      </c>
      <c r="C28" s="1223"/>
      <c r="D28" s="1223"/>
      <c r="E28" s="1223"/>
      <c r="F28" s="1226"/>
    </row>
    <row r="29" spans="2:10" x14ac:dyDescent="0.2">
      <c r="B29" s="633"/>
      <c r="C29" s="1223"/>
      <c r="D29" s="1223"/>
      <c r="E29" s="1223"/>
      <c r="F29" s="1226"/>
    </row>
    <row r="30" spans="2:10" ht="13.5" thickBot="1" x14ac:dyDescent="0.25">
      <c r="B30" s="634"/>
      <c r="C30" s="1224"/>
      <c r="D30" s="1224"/>
      <c r="E30" s="1224"/>
      <c r="F30" s="1227"/>
    </row>
    <row r="31" spans="2:10" ht="12.75" customHeight="1" x14ac:dyDescent="0.2">
      <c r="B31" s="1219" t="s">
        <v>706</v>
      </c>
      <c r="C31" s="1222"/>
      <c r="D31" s="1222"/>
      <c r="E31" s="1222"/>
      <c r="F31" s="1225"/>
      <c r="G31" s="620" t="b">
        <f>IF(C31="CITO A+, I",4,IF(C31="CITO A/B, I/II",3))</f>
        <v>0</v>
      </c>
      <c r="H31" s="620" t="b">
        <f>IF(D31="CITO A+, I",4,IF(D31="CITO B, II of lager",2,IF(D31="CITO C, III of lager",1)))</f>
        <v>0</v>
      </c>
      <c r="I31" s="620" t="b">
        <f>IF(E31="CITO A+, I",4,IF(E31="CITO B, II of lager",2,IF(E31="CITO C, III of lager",1)))</f>
        <v>0</v>
      </c>
      <c r="J31" s="620">
        <f>SUM(G31:I31)</f>
        <v>0</v>
      </c>
    </row>
    <row r="32" spans="2:10" x14ac:dyDescent="0.2">
      <c r="B32" s="1220"/>
      <c r="C32" s="1223"/>
      <c r="D32" s="1223"/>
      <c r="E32" s="1223"/>
      <c r="F32" s="1226"/>
    </row>
    <row r="33" spans="2:6" x14ac:dyDescent="0.2">
      <c r="B33" s="1220"/>
      <c r="C33" s="1223"/>
      <c r="D33" s="1223"/>
      <c r="E33" s="1223"/>
      <c r="F33" s="1226"/>
    </row>
    <row r="34" spans="2:6" ht="13.5" thickBot="1" x14ac:dyDescent="0.25">
      <c r="B34" s="1221"/>
      <c r="C34" s="1224"/>
      <c r="D34" s="1224"/>
      <c r="E34" s="1224"/>
      <c r="F34" s="1227"/>
    </row>
  </sheetData>
  <sheetProtection algorithmName="SHA-512" hashValue="HMBw53kwv6xQn1J5RcGetI4/8iJaVslw1i0VOuybj9rOZpYe5ZI+MI1KefC6piaajA+zcbaGFNHXyvx+1O76yg==" saltValue="LjWDDoTN14n9SwcdcTOQcA==" spinCount="100000" sheet="1" objects="1" scenarios="1"/>
  <mergeCells count="32">
    <mergeCell ref="B1:F1"/>
    <mergeCell ref="B2:F2"/>
    <mergeCell ref="B10:C10"/>
    <mergeCell ref="D10:F10"/>
    <mergeCell ref="B11:C11"/>
    <mergeCell ref="D11:F11"/>
    <mergeCell ref="B12:C12"/>
    <mergeCell ref="D12:F12"/>
    <mergeCell ref="B13:C13"/>
    <mergeCell ref="D13:F13"/>
    <mergeCell ref="B14:C14"/>
    <mergeCell ref="D14:F14"/>
    <mergeCell ref="C27:C30"/>
    <mergeCell ref="D27:D30"/>
    <mergeCell ref="E27:E30"/>
    <mergeCell ref="F27:F30"/>
    <mergeCell ref="B17:B18"/>
    <mergeCell ref="B19:B22"/>
    <mergeCell ref="C19:C22"/>
    <mergeCell ref="D19:D22"/>
    <mergeCell ref="E19:E22"/>
    <mergeCell ref="F19:F22"/>
    <mergeCell ref="B23:B26"/>
    <mergeCell ref="C23:C26"/>
    <mergeCell ref="D23:D26"/>
    <mergeCell ref="E23:E26"/>
    <mergeCell ref="F23:F26"/>
    <mergeCell ref="B31:B34"/>
    <mergeCell ref="C31:C34"/>
    <mergeCell ref="D31:D34"/>
    <mergeCell ref="E31:E34"/>
    <mergeCell ref="F31:F34"/>
  </mergeCells>
  <conditionalFormatting sqref="F19 F23 F27 F31">
    <cfRule type="cellIs" dxfId="13" priority="1" stopIfTrue="1" operator="equal">
      <formula>FALSE</formula>
    </cfRule>
  </conditionalFormatting>
  <conditionalFormatting sqref="C19:E34">
    <cfRule type="cellIs" dxfId="12" priority="2" stopIfTrue="1" operator="equal">
      <formula>"CITO A+, I"</formula>
    </cfRule>
    <cfRule type="cellIs" dxfId="11" priority="3" stopIfTrue="1" operator="between">
      <formula>"CITO A/B, I/II"</formula>
      <formula>"CITO A(+)"</formula>
    </cfRule>
    <cfRule type="cellIs" dxfId="10" priority="4" stopIfTrue="1" operator="equal">
      <formula>"CITO B, II of lager"</formula>
    </cfRule>
  </conditionalFormatting>
  <dataValidations count="2">
    <dataValidation type="list" allowBlank="1" showInputMessage="1" showErrorMessage="1" sqref="D19:E22">
      <mc:AlternateContent xmlns:x12ac="http://schemas.microsoft.com/office/spreadsheetml/2011/1/ac" xmlns:mc="http://schemas.openxmlformats.org/markup-compatibility/2006">
        <mc:Choice Requires="x12ac">
          <x12ac:list>"CITO A+, I","CITO B, II of lager","CITO C, III of lager",</x12ac:list>
        </mc:Choice>
        <mc:Fallback>
          <formula1>"CITO A+, I,CITO B, II of lager,CITO C, III of lager,"</formula1>
        </mc:Fallback>
      </mc:AlternateContent>
    </dataValidation>
    <dataValidation type="list" allowBlank="1" showInputMessage="1" showErrorMessage="1" sqref="C19:C22">
      <mc:AlternateContent xmlns:x12ac="http://schemas.microsoft.com/office/spreadsheetml/2011/1/ac" xmlns:mc="http://schemas.openxmlformats.org/markup-compatibility/2006">
        <mc:Choice Requires="x12ac">
          <x12ac:list>"CITO A+, I","CITO A/B, I/II",</x12ac:list>
        </mc:Choice>
        <mc:Fallback>
          <formula1>"CITO A+, I,CITO A/B, I/II,"</formula1>
        </mc:Fallback>
      </mc:AlternateContent>
    </dataValidation>
  </dataValidations>
  <pageMargins left="0.75" right="0.75" top="0.69" bottom="0.32" header="0.3" footer="0.14000000000000001"/>
  <pageSetup paperSize="9" orientation="landscape" horizontalDpi="4294967293" verticalDpi="0" r:id="rId1"/>
  <headerFooter alignWithMargins="0">
    <oddFooter>&amp;L© Eduforce / Meesterwerk &amp;R&amp;D / &amp;T</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8"/>
  </sheetPr>
  <dimension ref="B2:P43"/>
  <sheetViews>
    <sheetView showGridLines="0" showRowColHeaders="0" zoomScaleNormal="100" workbookViewId="0">
      <selection activeCell="B41" sqref="B41:F41"/>
    </sheetView>
  </sheetViews>
  <sheetFormatPr defaultRowHeight="12.75" x14ac:dyDescent="0.2"/>
  <cols>
    <col min="1" max="1" width="2.5703125" style="603" customWidth="1"/>
    <col min="2" max="2" width="9.140625" style="603"/>
    <col min="3" max="3" width="5" style="618" bestFit="1" customWidth="1"/>
    <col min="4" max="14" width="9.140625" style="603"/>
    <col min="15" max="16" width="0" style="596" hidden="1" customWidth="1"/>
    <col min="17" max="16384" width="9.140625" style="603"/>
  </cols>
  <sheetData>
    <row r="2" spans="2:15" x14ac:dyDescent="0.2">
      <c r="B2" s="1257"/>
      <c r="C2" s="1257"/>
      <c r="D2" s="1257"/>
      <c r="E2" s="1257"/>
      <c r="F2" s="1257"/>
      <c r="G2" s="1257"/>
      <c r="H2" s="1257"/>
      <c r="I2" s="1257"/>
      <c r="J2" s="1257"/>
      <c r="K2" s="1257"/>
      <c r="L2" s="1257"/>
      <c r="M2" s="1257"/>
      <c r="N2" s="1257"/>
    </row>
    <row r="3" spans="2:15" x14ac:dyDescent="0.2">
      <c r="B3" s="1258"/>
      <c r="C3" s="1258"/>
      <c r="D3" s="1258"/>
      <c r="E3" s="1258"/>
      <c r="F3" s="1258"/>
      <c r="G3" s="1258"/>
      <c r="H3" s="1258"/>
      <c r="I3" s="1258"/>
      <c r="J3" s="1258"/>
      <c r="K3" s="1258"/>
      <c r="L3" s="1258"/>
      <c r="M3" s="1258"/>
      <c r="N3" s="1258"/>
    </row>
    <row r="4" spans="2:15" x14ac:dyDescent="0.2">
      <c r="B4" s="597" t="s">
        <v>648</v>
      </c>
      <c r="C4" s="597"/>
      <c r="D4" s="597"/>
      <c r="E4" s="597"/>
      <c r="F4" s="597"/>
      <c r="G4" s="598"/>
      <c r="H4" s="598"/>
      <c r="I4" s="598"/>
      <c r="J4" s="598"/>
      <c r="K4" s="598"/>
      <c r="L4" s="598"/>
      <c r="M4" s="599"/>
      <c r="N4" s="599" t="s">
        <v>649</v>
      </c>
    </row>
    <row r="5" spans="2:15" x14ac:dyDescent="0.2">
      <c r="B5" s="600" t="s">
        <v>650</v>
      </c>
      <c r="C5" s="601"/>
      <c r="D5" s="598"/>
      <c r="E5" s="598"/>
      <c r="F5" s="598"/>
      <c r="G5" s="598"/>
      <c r="H5" s="598"/>
      <c r="I5" s="598"/>
      <c r="J5" s="598"/>
      <c r="K5" s="598"/>
      <c r="L5" s="598"/>
      <c r="M5" s="598"/>
      <c r="N5" s="598"/>
    </row>
    <row r="6" spans="2:15" x14ac:dyDescent="0.2">
      <c r="B6" s="1259" t="str">
        <f>IF($F$9=0,"Verschijnt een grijs vak, klik dan op 'Bijwerken'",IF($F$9&gt;0,""))</f>
        <v>Verschijnt een grijs vak, klik dan op 'Bijwerken'</v>
      </c>
      <c r="C6" s="1259"/>
      <c r="D6" s="1259"/>
      <c r="E6" s="1259"/>
      <c r="F6" s="1259"/>
      <c r="G6" s="1259"/>
      <c r="H6" s="1259"/>
      <c r="I6" s="1259"/>
      <c r="J6" s="1259"/>
      <c r="K6" s="1259"/>
      <c r="L6" s="1259"/>
      <c r="M6" s="1259"/>
      <c r="N6" s="1259"/>
    </row>
    <row r="7" spans="2:15" x14ac:dyDescent="0.2">
      <c r="B7" s="602" t="s">
        <v>651</v>
      </c>
      <c r="C7" s="602"/>
    </row>
    <row r="8" spans="2:15" x14ac:dyDescent="0.2">
      <c r="B8" s="604"/>
      <c r="C8" s="605"/>
    </row>
    <row r="9" spans="2:15" ht="15" customHeight="1" x14ac:dyDescent="0.2">
      <c r="B9" s="1254" t="s">
        <v>652</v>
      </c>
      <c r="C9" s="1254"/>
      <c r="D9" s="1254"/>
      <c r="E9" s="1254"/>
      <c r="F9" s="1256"/>
      <c r="G9" s="1256"/>
      <c r="H9" s="1256"/>
      <c r="I9" s="1256"/>
      <c r="J9" s="1256"/>
      <c r="K9" s="1256"/>
      <c r="L9" s="1256"/>
      <c r="M9" s="1256"/>
      <c r="N9" s="1256"/>
    </row>
    <row r="10" spans="2:15" ht="15" customHeight="1" x14ac:dyDescent="0.2">
      <c r="B10" s="1254" t="s">
        <v>619</v>
      </c>
      <c r="C10" s="1254"/>
      <c r="D10" s="1254"/>
      <c r="E10" s="1254"/>
      <c r="F10" s="1255"/>
      <c r="G10" s="1255"/>
      <c r="H10" s="1255"/>
      <c r="I10" s="1255"/>
      <c r="J10" s="1255"/>
      <c r="K10" s="1255"/>
      <c r="L10" s="1255"/>
      <c r="M10" s="1255"/>
      <c r="N10" s="1255"/>
    </row>
    <row r="11" spans="2:15" ht="15" customHeight="1" x14ac:dyDescent="0.2">
      <c r="B11" s="1254" t="s">
        <v>653</v>
      </c>
      <c r="C11" s="1254"/>
      <c r="D11" s="1254"/>
      <c r="E11" s="1254"/>
      <c r="F11" s="1256"/>
      <c r="G11" s="1256"/>
      <c r="H11" s="1256"/>
      <c r="I11" s="1256"/>
      <c r="J11" s="1256"/>
      <c r="K11" s="1256"/>
      <c r="L11" s="1256"/>
      <c r="M11" s="1256"/>
      <c r="N11" s="1256"/>
    </row>
    <row r="12" spans="2:15" ht="15" customHeight="1" x14ac:dyDescent="0.2">
      <c r="B12" s="1254" t="s">
        <v>183</v>
      </c>
      <c r="C12" s="1254"/>
      <c r="D12" s="1254"/>
      <c r="E12" s="1254"/>
      <c r="F12" s="1256"/>
      <c r="G12" s="1256"/>
      <c r="H12" s="1256"/>
      <c r="I12" s="1256"/>
      <c r="J12" s="1256"/>
      <c r="K12" s="1256"/>
      <c r="L12" s="1256"/>
      <c r="M12" s="1256"/>
      <c r="N12" s="1256"/>
    </row>
    <row r="13" spans="2:15" ht="15" customHeight="1" x14ac:dyDescent="0.2">
      <c r="B13" s="1254" t="s">
        <v>654</v>
      </c>
      <c r="C13" s="1254"/>
      <c r="D13" s="1254"/>
      <c r="E13" s="1254"/>
      <c r="F13" s="1256"/>
      <c r="G13" s="1256"/>
      <c r="H13" s="1256"/>
      <c r="I13" s="1256"/>
      <c r="J13" s="1256"/>
      <c r="K13" s="1256"/>
      <c r="L13" s="1256"/>
      <c r="M13" s="1256"/>
      <c r="N13" s="1256"/>
    </row>
    <row r="14" spans="2:15" ht="15" customHeight="1" x14ac:dyDescent="0.2">
      <c r="B14" s="1254" t="s">
        <v>193</v>
      </c>
      <c r="C14" s="1254"/>
      <c r="D14" s="1254"/>
      <c r="E14" s="1254"/>
      <c r="F14" s="1255"/>
      <c r="G14" s="1255"/>
      <c r="H14" s="1255"/>
      <c r="I14" s="1255"/>
      <c r="J14" s="1255"/>
      <c r="K14" s="1255"/>
      <c r="L14" s="1255"/>
      <c r="M14" s="1255"/>
      <c r="N14" s="1255"/>
    </row>
    <row r="15" spans="2:15" ht="15" customHeight="1" x14ac:dyDescent="0.2">
      <c r="B15" s="606"/>
      <c r="C15" s="606"/>
    </row>
    <row r="16" spans="2:15" ht="20.100000000000001" customHeight="1" x14ac:dyDescent="0.2">
      <c r="B16" s="607"/>
      <c r="C16" s="608" t="s">
        <v>655</v>
      </c>
      <c r="D16" s="1250" t="s">
        <v>656</v>
      </c>
      <c r="E16" s="1250"/>
      <c r="F16" s="1250"/>
      <c r="G16" s="1250"/>
      <c r="H16" s="1250"/>
      <c r="I16" s="1250"/>
      <c r="J16" s="1250"/>
      <c r="K16" s="1250"/>
      <c r="L16" s="1250"/>
      <c r="M16" s="1250"/>
      <c r="N16" s="1250"/>
      <c r="O16" s="596" t="b">
        <v>1</v>
      </c>
    </row>
    <row r="17" spans="2:16" ht="20.100000000000001" customHeight="1" x14ac:dyDescent="0.2">
      <c r="B17" s="609"/>
      <c r="C17" s="610" t="s">
        <v>657</v>
      </c>
      <c r="D17" s="1251" t="s">
        <v>658</v>
      </c>
      <c r="E17" s="1251"/>
      <c r="F17" s="1251"/>
      <c r="G17" s="1251"/>
      <c r="H17" s="1251"/>
      <c r="I17" s="1251"/>
      <c r="J17" s="1251"/>
      <c r="K17" s="1251"/>
      <c r="L17" s="1251"/>
      <c r="M17" s="1251"/>
      <c r="N17" s="1251"/>
      <c r="O17" s="596" t="b">
        <v>1</v>
      </c>
    </row>
    <row r="18" spans="2:16" ht="20.100000000000001" customHeight="1" x14ac:dyDescent="0.2">
      <c r="B18" s="607"/>
      <c r="C18" s="608" t="s">
        <v>659</v>
      </c>
      <c r="D18" s="1250" t="s">
        <v>660</v>
      </c>
      <c r="E18" s="1250"/>
      <c r="F18" s="1250"/>
      <c r="G18" s="1250"/>
      <c r="H18" s="1250"/>
      <c r="I18" s="1250"/>
      <c r="J18" s="1250"/>
      <c r="K18" s="1250"/>
      <c r="L18" s="1250"/>
      <c r="M18" s="1250"/>
      <c r="N18" s="1250"/>
      <c r="O18" s="596" t="b">
        <v>1</v>
      </c>
    </row>
    <row r="19" spans="2:16" ht="20.100000000000001" customHeight="1" x14ac:dyDescent="0.2">
      <c r="B19" s="609"/>
      <c r="C19" s="610" t="s">
        <v>661</v>
      </c>
      <c r="D19" s="1251" t="s">
        <v>662</v>
      </c>
      <c r="E19" s="1251"/>
      <c r="F19" s="1251"/>
      <c r="G19" s="1251"/>
      <c r="H19" s="1251"/>
      <c r="I19" s="1251"/>
      <c r="J19" s="1251"/>
      <c r="K19" s="1251"/>
      <c r="L19" s="1251"/>
      <c r="M19" s="1251"/>
      <c r="N19" s="1251"/>
      <c r="O19" s="596" t="b">
        <v>0</v>
      </c>
    </row>
    <row r="20" spans="2:16" ht="20.100000000000001" customHeight="1" x14ac:dyDescent="0.2">
      <c r="B20" s="607"/>
      <c r="C20" s="608" t="s">
        <v>663</v>
      </c>
      <c r="D20" s="1250" t="s">
        <v>664</v>
      </c>
      <c r="E20" s="1250"/>
      <c r="F20" s="1250"/>
      <c r="G20" s="1250"/>
      <c r="H20" s="1250"/>
      <c r="I20" s="1250"/>
      <c r="J20" s="1250"/>
      <c r="K20" s="1250"/>
      <c r="L20" s="1250"/>
      <c r="M20" s="1250"/>
      <c r="N20" s="1250"/>
      <c r="O20" s="596" t="b">
        <v>0</v>
      </c>
    </row>
    <row r="21" spans="2:16" ht="20.100000000000001" customHeight="1" x14ac:dyDescent="0.2">
      <c r="B21" s="609"/>
      <c r="C21" s="611" t="s">
        <v>316</v>
      </c>
      <c r="D21" s="1251" t="s">
        <v>665</v>
      </c>
      <c r="E21" s="1251"/>
      <c r="F21" s="1251"/>
      <c r="G21" s="1251"/>
      <c r="H21" s="1251"/>
      <c r="I21" s="1251"/>
      <c r="J21" s="1251"/>
      <c r="K21" s="1251"/>
      <c r="L21" s="1251"/>
      <c r="M21" s="1251"/>
      <c r="N21" s="1251"/>
      <c r="P21" s="596" t="b">
        <v>1</v>
      </c>
    </row>
    <row r="22" spans="2:16" ht="20.100000000000001" customHeight="1" x14ac:dyDescent="0.2">
      <c r="B22" s="607"/>
      <c r="C22" s="608" t="s">
        <v>319</v>
      </c>
      <c r="D22" s="1250" t="s">
        <v>666</v>
      </c>
      <c r="E22" s="1250"/>
      <c r="F22" s="1250"/>
      <c r="G22" s="1250"/>
      <c r="H22" s="1250"/>
      <c r="I22" s="1250"/>
      <c r="J22" s="1250"/>
      <c r="K22" s="1250"/>
      <c r="L22" s="1250"/>
      <c r="M22" s="1250"/>
      <c r="N22" s="1250"/>
      <c r="P22" s="596" t="b">
        <v>0</v>
      </c>
    </row>
    <row r="23" spans="2:16" ht="20.100000000000001" customHeight="1" x14ac:dyDescent="0.2">
      <c r="B23" s="609"/>
      <c r="C23" s="611" t="s">
        <v>322</v>
      </c>
      <c r="D23" s="1251" t="s">
        <v>667</v>
      </c>
      <c r="E23" s="1251"/>
      <c r="F23" s="1251"/>
      <c r="G23" s="1251"/>
      <c r="H23" s="1251"/>
      <c r="I23" s="1251"/>
      <c r="J23" s="1251"/>
      <c r="K23" s="1251"/>
      <c r="L23" s="1251"/>
      <c r="M23" s="1251"/>
      <c r="N23" s="1251"/>
      <c r="P23" s="596" t="b">
        <v>0</v>
      </c>
    </row>
    <row r="24" spans="2:16" ht="20.100000000000001" customHeight="1" x14ac:dyDescent="0.2">
      <c r="B24" s="607"/>
      <c r="C24" s="608" t="s">
        <v>325</v>
      </c>
      <c r="D24" s="1250" t="s">
        <v>668</v>
      </c>
      <c r="E24" s="1250"/>
      <c r="F24" s="1250"/>
      <c r="G24" s="1250"/>
      <c r="H24" s="1250"/>
      <c r="I24" s="1250"/>
      <c r="J24" s="1250"/>
      <c r="K24" s="1250"/>
      <c r="L24" s="1250"/>
      <c r="M24" s="1250"/>
      <c r="N24" s="1250"/>
      <c r="P24" s="596" t="b">
        <v>0</v>
      </c>
    </row>
    <row r="25" spans="2:16" ht="20.100000000000001" customHeight="1" x14ac:dyDescent="0.2">
      <c r="B25" s="609"/>
      <c r="C25" s="611" t="s">
        <v>328</v>
      </c>
      <c r="D25" s="1251" t="s">
        <v>669</v>
      </c>
      <c r="E25" s="1251"/>
      <c r="F25" s="1251"/>
      <c r="G25" s="1251"/>
      <c r="H25" s="1251"/>
      <c r="I25" s="1251"/>
      <c r="J25" s="1251"/>
      <c r="K25" s="1251"/>
      <c r="L25" s="1251"/>
      <c r="M25" s="1251"/>
      <c r="N25" s="1251"/>
      <c r="P25" s="596" t="b">
        <v>0</v>
      </c>
    </row>
    <row r="26" spans="2:16" ht="20.100000000000001" customHeight="1" x14ac:dyDescent="0.2">
      <c r="B26" s="607"/>
      <c r="C26" s="608" t="s">
        <v>670</v>
      </c>
      <c r="D26" s="1250" t="s">
        <v>671</v>
      </c>
      <c r="E26" s="1250"/>
      <c r="F26" s="1250"/>
      <c r="G26" s="1250"/>
      <c r="H26" s="1250"/>
      <c r="I26" s="1250"/>
      <c r="J26" s="1250"/>
      <c r="K26" s="1250"/>
      <c r="L26" s="1250"/>
      <c r="M26" s="1250"/>
      <c r="N26" s="1250"/>
      <c r="O26" s="596" t="b">
        <v>0</v>
      </c>
    </row>
    <row r="27" spans="2:16" ht="20.100000000000001" customHeight="1" x14ac:dyDescent="0.2">
      <c r="B27" s="609"/>
      <c r="C27" s="610" t="s">
        <v>672</v>
      </c>
      <c r="D27" s="1251" t="s">
        <v>673</v>
      </c>
      <c r="E27" s="1251"/>
      <c r="F27" s="1251"/>
      <c r="G27" s="1251"/>
      <c r="H27" s="1251"/>
      <c r="I27" s="1251"/>
      <c r="J27" s="1251"/>
      <c r="K27" s="1251"/>
      <c r="L27" s="1251"/>
      <c r="M27" s="1251"/>
      <c r="N27" s="1251"/>
      <c r="O27" s="596" t="b">
        <v>0</v>
      </c>
    </row>
    <row r="28" spans="2:16" ht="20.100000000000001" customHeight="1" x14ac:dyDescent="0.2">
      <c r="B28" s="607"/>
      <c r="C28" s="608" t="s">
        <v>337</v>
      </c>
      <c r="D28" s="1250" t="s">
        <v>674</v>
      </c>
      <c r="E28" s="1250"/>
      <c r="F28" s="1250"/>
      <c r="G28" s="1250"/>
      <c r="H28" s="1250"/>
      <c r="I28" s="1250"/>
      <c r="J28" s="1250"/>
      <c r="K28" s="1250"/>
      <c r="L28" s="1250"/>
      <c r="M28" s="1250"/>
      <c r="N28" s="1250"/>
      <c r="P28" s="596" t="b">
        <v>0</v>
      </c>
    </row>
    <row r="29" spans="2:16" ht="27" customHeight="1" x14ac:dyDescent="0.2">
      <c r="B29" s="609"/>
      <c r="C29" s="611" t="s">
        <v>340</v>
      </c>
      <c r="D29" s="1251" t="s">
        <v>675</v>
      </c>
      <c r="E29" s="1251"/>
      <c r="F29" s="1251"/>
      <c r="G29" s="1251"/>
      <c r="H29" s="1251"/>
      <c r="I29" s="1251"/>
      <c r="J29" s="1251"/>
      <c r="K29" s="1251"/>
      <c r="L29" s="1251"/>
      <c r="M29" s="1251"/>
      <c r="N29" s="1251"/>
      <c r="P29" s="596" t="b">
        <v>0</v>
      </c>
    </row>
    <row r="30" spans="2:16" ht="20.100000000000001" customHeight="1" x14ac:dyDescent="0.2">
      <c r="B30" s="607"/>
      <c r="C30" s="608" t="s">
        <v>343</v>
      </c>
      <c r="D30" s="1250" t="s">
        <v>676</v>
      </c>
      <c r="E30" s="1250"/>
      <c r="F30" s="1250"/>
      <c r="G30" s="1250"/>
      <c r="H30" s="1250"/>
      <c r="I30" s="1250"/>
      <c r="J30" s="1250"/>
      <c r="K30" s="1250"/>
      <c r="L30" s="1250"/>
      <c r="M30" s="1250"/>
      <c r="N30" s="1250"/>
      <c r="P30" s="596" t="b">
        <v>0</v>
      </c>
    </row>
    <row r="31" spans="2:16" ht="20.100000000000001" customHeight="1" x14ac:dyDescent="0.2">
      <c r="B31" s="609"/>
      <c r="C31" s="611" t="s">
        <v>346</v>
      </c>
      <c r="D31" s="1251" t="s">
        <v>677</v>
      </c>
      <c r="E31" s="1251"/>
      <c r="F31" s="1251"/>
      <c r="G31" s="1251"/>
      <c r="H31" s="1251"/>
      <c r="I31" s="1251"/>
      <c r="J31" s="1251"/>
      <c r="K31" s="1251"/>
      <c r="L31" s="1251"/>
      <c r="M31" s="1251"/>
      <c r="N31" s="1251"/>
      <c r="P31" s="596" t="b">
        <v>0</v>
      </c>
    </row>
    <row r="32" spans="2:16" ht="20.100000000000001" customHeight="1" x14ac:dyDescent="0.2">
      <c r="B32" s="607"/>
      <c r="C32" s="608" t="s">
        <v>349</v>
      </c>
      <c r="D32" s="1250" t="s">
        <v>678</v>
      </c>
      <c r="E32" s="1250"/>
      <c r="F32" s="1250"/>
      <c r="G32" s="1250"/>
      <c r="H32" s="1250"/>
      <c r="I32" s="1250"/>
      <c r="J32" s="1250"/>
      <c r="K32" s="1250"/>
      <c r="L32" s="1250"/>
      <c r="M32" s="1250"/>
      <c r="N32" s="1250"/>
      <c r="P32" s="596" t="b">
        <v>0</v>
      </c>
    </row>
    <row r="33" spans="2:16" ht="20.100000000000001" customHeight="1" x14ac:dyDescent="0.2">
      <c r="B33" s="609"/>
      <c r="C33" s="611" t="s">
        <v>352</v>
      </c>
      <c r="D33" s="1251" t="s">
        <v>679</v>
      </c>
      <c r="E33" s="1251"/>
      <c r="F33" s="1251"/>
      <c r="G33" s="1251"/>
      <c r="H33" s="1251"/>
      <c r="I33" s="1251"/>
      <c r="J33" s="1251"/>
      <c r="K33" s="1251"/>
      <c r="L33" s="1251"/>
      <c r="M33" s="1251"/>
      <c r="N33" s="1251"/>
      <c r="P33" s="596" t="b">
        <v>0</v>
      </c>
    </row>
    <row r="34" spans="2:16" ht="20.100000000000001" customHeight="1" x14ac:dyDescent="0.2">
      <c r="B34" s="607"/>
      <c r="C34" s="608" t="s">
        <v>355</v>
      </c>
      <c r="D34" s="1250" t="s">
        <v>680</v>
      </c>
      <c r="E34" s="1250"/>
      <c r="F34" s="1250"/>
      <c r="G34" s="1250"/>
      <c r="H34" s="1250"/>
      <c r="I34" s="1250"/>
      <c r="J34" s="1250"/>
      <c r="K34" s="1250"/>
      <c r="L34" s="1250"/>
      <c r="M34" s="1250"/>
      <c r="N34" s="1250"/>
      <c r="P34" s="596" t="b">
        <v>0</v>
      </c>
    </row>
    <row r="35" spans="2:16" ht="20.100000000000001" customHeight="1" x14ac:dyDescent="0.2">
      <c r="B35" s="609"/>
      <c r="C35" s="611" t="s">
        <v>358</v>
      </c>
      <c r="D35" s="1251" t="s">
        <v>681</v>
      </c>
      <c r="E35" s="1251"/>
      <c r="F35" s="1251"/>
      <c r="G35" s="1251"/>
      <c r="H35" s="1251"/>
      <c r="I35" s="1251"/>
      <c r="J35" s="1251"/>
      <c r="K35" s="1251"/>
      <c r="L35" s="1251"/>
      <c r="M35" s="1251"/>
      <c r="N35" s="1251"/>
      <c r="P35" s="596" t="b">
        <v>0</v>
      </c>
    </row>
    <row r="36" spans="2:16" ht="20.100000000000001" customHeight="1" x14ac:dyDescent="0.2">
      <c r="B36" s="607"/>
      <c r="C36" s="608" t="s">
        <v>361</v>
      </c>
      <c r="D36" s="1250" t="s">
        <v>682</v>
      </c>
      <c r="E36" s="1250"/>
      <c r="F36" s="1250"/>
      <c r="G36" s="1250"/>
      <c r="H36" s="1250"/>
      <c r="I36" s="1250"/>
      <c r="J36" s="1250"/>
      <c r="K36" s="1250"/>
      <c r="L36" s="1250"/>
      <c r="M36" s="1250"/>
      <c r="N36" s="1250"/>
      <c r="P36" s="596" t="b">
        <v>0</v>
      </c>
    </row>
    <row r="37" spans="2:16" x14ac:dyDescent="0.2">
      <c r="B37" s="606" t="s">
        <v>683</v>
      </c>
      <c r="C37" s="606"/>
      <c r="O37" s="596">
        <f>COUNTIF(O16:O36,TRUE)</f>
        <v>3</v>
      </c>
      <c r="P37" s="596">
        <f>COUNTIF(P16:P36,TRUE)</f>
        <v>1</v>
      </c>
    </row>
    <row r="38" spans="2:16" x14ac:dyDescent="0.2">
      <c r="B38" s="1253" t="s">
        <v>684</v>
      </c>
      <c r="C38" s="1253"/>
      <c r="D38" s="1253"/>
      <c r="E38" s="1253"/>
      <c r="F38" s="1253"/>
      <c r="G38" s="1253"/>
      <c r="H38" s="1253"/>
      <c r="I38" s="1253"/>
      <c r="J38" s="1253"/>
      <c r="K38" s="1253"/>
      <c r="L38" s="1253"/>
      <c r="M38" s="1253"/>
      <c r="N38" s="1253"/>
      <c r="O38" s="596">
        <f>SUM(O37+P37)</f>
        <v>4</v>
      </c>
    </row>
    <row r="39" spans="2:16" x14ac:dyDescent="0.2">
      <c r="B39" s="1252"/>
      <c r="C39" s="1252"/>
      <c r="D39" s="1252"/>
      <c r="E39" s="1252"/>
      <c r="F39" s="1252"/>
      <c r="G39" s="1252"/>
      <c r="H39" s="1252"/>
      <c r="I39" s="1252"/>
      <c r="J39" s="1252"/>
      <c r="K39" s="1252"/>
      <c r="L39" s="1252"/>
      <c r="M39" s="1252"/>
      <c r="N39" s="1252"/>
      <c r="O39" s="596">
        <f>IF(O37&gt;6,1,IF(O37&lt;7,0))</f>
        <v>0</v>
      </c>
      <c r="P39" s="596">
        <f>IF(P37&gt;2,1,IF(P37&lt;3,0))</f>
        <v>0</v>
      </c>
    </row>
    <row r="40" spans="2:16" x14ac:dyDescent="0.2">
      <c r="B40" s="612"/>
      <c r="C40" s="612"/>
      <c r="D40" s="612"/>
      <c r="E40" s="612"/>
      <c r="F40" s="612"/>
      <c r="G40" s="612"/>
      <c r="H40" s="612"/>
      <c r="I40" s="612"/>
      <c r="J40" s="612"/>
      <c r="K40" s="612"/>
      <c r="L40" s="612"/>
      <c r="M40" s="612"/>
      <c r="N40" s="612"/>
    </row>
    <row r="41" spans="2:16" ht="20.100000000000001" customHeight="1" x14ac:dyDescent="0.2">
      <c r="B41" s="1246" t="s">
        <v>685</v>
      </c>
      <c r="C41" s="1247"/>
      <c r="D41" s="1247"/>
      <c r="E41" s="1247"/>
      <c r="F41" s="1247"/>
      <c r="G41" s="613">
        <f>$O$38</f>
        <v>4</v>
      </c>
      <c r="H41" s="614"/>
      <c r="I41" s="614"/>
      <c r="J41" s="614"/>
      <c r="K41" s="614"/>
      <c r="L41" s="614"/>
      <c r="M41" s="614"/>
      <c r="N41" s="615"/>
      <c r="O41" s="596">
        <f>SUM(O39+P39)</f>
        <v>0</v>
      </c>
    </row>
    <row r="42" spans="2:16" ht="20.100000000000001" customHeight="1" x14ac:dyDescent="0.2">
      <c r="B42" s="1248" t="s">
        <v>686</v>
      </c>
      <c r="C42" s="1249"/>
      <c r="D42" s="1249"/>
      <c r="E42" s="1249"/>
      <c r="F42" s="1249"/>
      <c r="G42" s="613">
        <f>$O$37</f>
        <v>3</v>
      </c>
      <c r="H42" s="614"/>
      <c r="I42" s="614"/>
      <c r="J42" s="614"/>
      <c r="K42" s="614"/>
      <c r="L42" s="614"/>
      <c r="M42" s="614"/>
      <c r="N42" s="615"/>
      <c r="O42" s="596" t="str">
        <f>IF(O41=2,"ja",IF(O41&lt;2,"nee"))</f>
        <v>nee</v>
      </c>
    </row>
    <row r="43" spans="2:16" ht="20.100000000000001" customHeight="1" x14ac:dyDescent="0.2">
      <c r="B43" s="1248" t="s">
        <v>687</v>
      </c>
      <c r="C43" s="1249"/>
      <c r="D43" s="1249"/>
      <c r="E43" s="1249"/>
      <c r="F43" s="1249"/>
      <c r="G43" s="616"/>
      <c r="H43" s="617"/>
      <c r="I43" s="614"/>
      <c r="J43" s="614"/>
      <c r="K43" s="614"/>
      <c r="L43" s="614"/>
      <c r="M43" s="614"/>
      <c r="N43" s="615"/>
    </row>
  </sheetData>
  <sheetProtection algorithmName="SHA-512" hashValue="woHyAZMzN7nmxYRyEvqfdkMw94wSo+iu+Zh0OXxgEtpn31xDxhc5a0doLpzLJuhAa4RPdItMYKFXASp5a71LYg==" saltValue="HxeKwmOFxvXD4r7kx9a/Qw==" spinCount="100000" sheet="1" objects="1" scenarios="1"/>
  <mergeCells count="41">
    <mergeCell ref="B2:N2"/>
    <mergeCell ref="B3:N3"/>
    <mergeCell ref="B6:N6"/>
    <mergeCell ref="B9:E9"/>
    <mergeCell ref="F9:N9"/>
    <mergeCell ref="B10:E10"/>
    <mergeCell ref="F10:N10"/>
    <mergeCell ref="D19:N19"/>
    <mergeCell ref="B11:E11"/>
    <mergeCell ref="F11:N11"/>
    <mergeCell ref="B12:E12"/>
    <mergeCell ref="F12:N12"/>
    <mergeCell ref="B13:E13"/>
    <mergeCell ref="F13:N13"/>
    <mergeCell ref="D17:N17"/>
    <mergeCell ref="B14:E14"/>
    <mergeCell ref="F14:N14"/>
    <mergeCell ref="D16:N16"/>
    <mergeCell ref="D18:N18"/>
    <mergeCell ref="D25:N25"/>
    <mergeCell ref="D27:N27"/>
    <mergeCell ref="B38:N38"/>
    <mergeCell ref="D31:N31"/>
    <mergeCell ref="D28:N28"/>
    <mergeCell ref="D29:N29"/>
    <mergeCell ref="D20:N20"/>
    <mergeCell ref="D21:N21"/>
    <mergeCell ref="D22:N22"/>
    <mergeCell ref="D23:N23"/>
    <mergeCell ref="D24:N24"/>
    <mergeCell ref="B41:F41"/>
    <mergeCell ref="B42:F42"/>
    <mergeCell ref="B43:F43"/>
    <mergeCell ref="D26:N26"/>
    <mergeCell ref="D32:N32"/>
    <mergeCell ref="D33:N33"/>
    <mergeCell ref="D34:N34"/>
    <mergeCell ref="D35:N35"/>
    <mergeCell ref="B39:N39"/>
    <mergeCell ref="D36:N36"/>
    <mergeCell ref="D30:N30"/>
  </mergeCells>
  <phoneticPr fontId="58" type="noConversion"/>
  <conditionalFormatting sqref="G43">
    <cfRule type="cellIs" dxfId="9" priority="1" stopIfTrue="1" operator="equal">
      <formula>"ja"</formula>
    </cfRule>
    <cfRule type="cellIs" dxfId="8" priority="2" stopIfTrue="1" operator="equal">
      <formula>"nee"</formula>
    </cfRule>
  </conditionalFormatting>
  <conditionalFormatting sqref="B6:N6">
    <cfRule type="expression" dxfId="7" priority="3" stopIfTrue="1">
      <formula>$F$9=""</formula>
    </cfRule>
  </conditionalFormatting>
  <pageMargins left="0.61" right="0.31" top="1" bottom="1" header="0.5" footer="0.5"/>
  <pageSetup paperSize="9" scale="81" orientation="portrait" horizontalDpi="4294967293" verticalDpi="0" r:id="rId1"/>
  <headerFooter alignWithMargins="0">
    <oddFooter>&amp;L© Eduforce / Meesterwerk&amp;R&amp;D / &amp;T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219075</xdr:colOff>
                    <xdr:row>15</xdr:row>
                    <xdr:rowOff>9525</xdr:rowOff>
                  </from>
                  <to>
                    <xdr:col>1</xdr:col>
                    <xdr:colOff>523875</xdr:colOff>
                    <xdr:row>15</xdr:row>
                    <xdr:rowOff>228600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219075</xdr:colOff>
                    <xdr:row>16</xdr:row>
                    <xdr:rowOff>9525</xdr:rowOff>
                  </from>
                  <to>
                    <xdr:col>1</xdr:col>
                    <xdr:colOff>523875</xdr:colOff>
                    <xdr:row>16</xdr:row>
                    <xdr:rowOff>228600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xdr:col>
                    <xdr:colOff>219075</xdr:colOff>
                    <xdr:row>17</xdr:row>
                    <xdr:rowOff>9525</xdr:rowOff>
                  </from>
                  <to>
                    <xdr:col>1</xdr:col>
                    <xdr:colOff>523875</xdr:colOff>
                    <xdr:row>17</xdr:row>
                    <xdr:rowOff>228600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xdr:col>
                    <xdr:colOff>219075</xdr:colOff>
                    <xdr:row>18</xdr:row>
                    <xdr:rowOff>9525</xdr:rowOff>
                  </from>
                  <to>
                    <xdr:col>1</xdr:col>
                    <xdr:colOff>523875</xdr:colOff>
                    <xdr:row>18</xdr:row>
                    <xdr:rowOff>228600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xdr:col>
                    <xdr:colOff>219075</xdr:colOff>
                    <xdr:row>19</xdr:row>
                    <xdr:rowOff>9525</xdr:rowOff>
                  </from>
                  <to>
                    <xdr:col>1</xdr:col>
                    <xdr:colOff>523875</xdr:colOff>
                    <xdr:row>19</xdr:row>
                    <xdr:rowOff>228600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xdr:col>
                    <xdr:colOff>219075</xdr:colOff>
                    <xdr:row>20</xdr:row>
                    <xdr:rowOff>9525</xdr:rowOff>
                  </from>
                  <to>
                    <xdr:col>1</xdr:col>
                    <xdr:colOff>523875</xdr:colOff>
                    <xdr:row>20</xdr:row>
                    <xdr:rowOff>228600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xdr:col>
                    <xdr:colOff>219075</xdr:colOff>
                    <xdr:row>21</xdr:row>
                    <xdr:rowOff>9525</xdr:rowOff>
                  </from>
                  <to>
                    <xdr:col>1</xdr:col>
                    <xdr:colOff>523875</xdr:colOff>
                    <xdr:row>21</xdr:row>
                    <xdr:rowOff>228600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xdr:col>
                    <xdr:colOff>219075</xdr:colOff>
                    <xdr:row>22</xdr:row>
                    <xdr:rowOff>9525</xdr:rowOff>
                  </from>
                  <to>
                    <xdr:col>1</xdr:col>
                    <xdr:colOff>523875</xdr:colOff>
                    <xdr:row>22</xdr:row>
                    <xdr:rowOff>228600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xdr:col>
                    <xdr:colOff>219075</xdr:colOff>
                    <xdr:row>23</xdr:row>
                    <xdr:rowOff>9525</xdr:rowOff>
                  </from>
                  <to>
                    <xdr:col>1</xdr:col>
                    <xdr:colOff>523875</xdr:colOff>
                    <xdr:row>23</xdr:row>
                    <xdr:rowOff>228600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xdr:col>
                    <xdr:colOff>219075</xdr:colOff>
                    <xdr:row>24</xdr:row>
                    <xdr:rowOff>9525</xdr:rowOff>
                  </from>
                  <to>
                    <xdr:col>1</xdr:col>
                    <xdr:colOff>523875</xdr:colOff>
                    <xdr:row>24</xdr:row>
                    <xdr:rowOff>228600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1</xdr:col>
                    <xdr:colOff>219075</xdr:colOff>
                    <xdr:row>25</xdr:row>
                    <xdr:rowOff>9525</xdr:rowOff>
                  </from>
                  <to>
                    <xdr:col>1</xdr:col>
                    <xdr:colOff>523875</xdr:colOff>
                    <xdr:row>25</xdr:row>
                    <xdr:rowOff>228600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1</xdr:col>
                    <xdr:colOff>219075</xdr:colOff>
                    <xdr:row>26</xdr:row>
                    <xdr:rowOff>9525</xdr:rowOff>
                  </from>
                  <to>
                    <xdr:col>1</xdr:col>
                    <xdr:colOff>523875</xdr:colOff>
                    <xdr:row>26</xdr:row>
                    <xdr:rowOff>228600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1</xdr:col>
                    <xdr:colOff>219075</xdr:colOff>
                    <xdr:row>27</xdr:row>
                    <xdr:rowOff>9525</xdr:rowOff>
                  </from>
                  <to>
                    <xdr:col>1</xdr:col>
                    <xdr:colOff>523875</xdr:colOff>
                    <xdr:row>27</xdr:row>
                    <xdr:rowOff>228600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1</xdr:col>
                    <xdr:colOff>219075</xdr:colOff>
                    <xdr:row>28</xdr:row>
                    <xdr:rowOff>9525</xdr:rowOff>
                  </from>
                  <to>
                    <xdr:col>1</xdr:col>
                    <xdr:colOff>523875</xdr:colOff>
                    <xdr:row>28</xdr:row>
                    <xdr:rowOff>228600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1</xdr:col>
                    <xdr:colOff>219075</xdr:colOff>
                    <xdr:row>29</xdr:row>
                    <xdr:rowOff>9525</xdr:rowOff>
                  </from>
                  <to>
                    <xdr:col>1</xdr:col>
                    <xdr:colOff>523875</xdr:colOff>
                    <xdr:row>29</xdr:row>
                    <xdr:rowOff>228600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1</xdr:col>
                    <xdr:colOff>219075</xdr:colOff>
                    <xdr:row>30</xdr:row>
                    <xdr:rowOff>9525</xdr:rowOff>
                  </from>
                  <to>
                    <xdr:col>1</xdr:col>
                    <xdr:colOff>523875</xdr:colOff>
                    <xdr:row>30</xdr:row>
                    <xdr:rowOff>228600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1</xdr:col>
                    <xdr:colOff>219075</xdr:colOff>
                    <xdr:row>31</xdr:row>
                    <xdr:rowOff>9525</xdr:rowOff>
                  </from>
                  <to>
                    <xdr:col>1</xdr:col>
                    <xdr:colOff>523875</xdr:colOff>
                    <xdr:row>31</xdr:row>
                    <xdr:rowOff>228600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1</xdr:col>
                    <xdr:colOff>219075</xdr:colOff>
                    <xdr:row>32</xdr:row>
                    <xdr:rowOff>9525</xdr:rowOff>
                  </from>
                  <to>
                    <xdr:col>1</xdr:col>
                    <xdr:colOff>523875</xdr:colOff>
                    <xdr:row>32</xdr:row>
                    <xdr:rowOff>228600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1</xdr:col>
                    <xdr:colOff>219075</xdr:colOff>
                    <xdr:row>33</xdr:row>
                    <xdr:rowOff>9525</xdr:rowOff>
                  </from>
                  <to>
                    <xdr:col>1</xdr:col>
                    <xdr:colOff>523875</xdr:colOff>
                    <xdr:row>33</xdr:row>
                    <xdr:rowOff>228600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1</xdr:col>
                    <xdr:colOff>219075</xdr:colOff>
                    <xdr:row>34</xdr:row>
                    <xdr:rowOff>9525</xdr:rowOff>
                  </from>
                  <to>
                    <xdr:col>1</xdr:col>
                    <xdr:colOff>523875</xdr:colOff>
                    <xdr:row>34</xdr:row>
                    <xdr:rowOff>228600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1</xdr:col>
                    <xdr:colOff>219075</xdr:colOff>
                    <xdr:row>35</xdr:row>
                    <xdr:rowOff>9525</xdr:rowOff>
                  </from>
                  <to>
                    <xdr:col>1</xdr:col>
                    <xdr:colOff>523875</xdr:colOff>
                    <xdr:row>35</xdr:row>
                    <xdr:rowOff>228600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sheetPr>
  <dimension ref="B1:G45"/>
  <sheetViews>
    <sheetView showGridLines="0" showRowColHeaders="0" zoomScaleNormal="100" workbookViewId="0">
      <selection activeCell="D13" sqref="D13:F13"/>
    </sheetView>
  </sheetViews>
  <sheetFormatPr defaultRowHeight="11.25" x14ac:dyDescent="0.15"/>
  <cols>
    <col min="1" max="1" width="9.140625" style="549"/>
    <col min="2" max="4" width="20.7109375" style="555" customWidth="1"/>
    <col min="5" max="5" width="10.7109375" style="549" customWidth="1"/>
    <col min="6" max="6" width="50.7109375" style="556" customWidth="1"/>
    <col min="7" max="7" width="9.140625" style="548" hidden="1" customWidth="1"/>
    <col min="8" max="16384" width="9.140625" style="549"/>
  </cols>
  <sheetData>
    <row r="1" spans="2:7" ht="12.75" customHeight="1" x14ac:dyDescent="0.15">
      <c r="B1" s="1278"/>
      <c r="C1" s="1278"/>
      <c r="D1" s="1278"/>
      <c r="E1" s="1278"/>
      <c r="F1" s="1278"/>
    </row>
    <row r="2" spans="2:7" ht="12.75" customHeight="1" x14ac:dyDescent="0.15">
      <c r="B2" s="1279"/>
      <c r="C2" s="1279"/>
      <c r="D2" s="1279"/>
      <c r="E2" s="1279"/>
      <c r="F2" s="1279"/>
    </row>
    <row r="4" spans="2:7" x14ac:dyDescent="0.15">
      <c r="B4" s="550" t="s">
        <v>630</v>
      </c>
      <c r="C4" s="550"/>
      <c r="D4" s="551"/>
      <c r="E4" s="552"/>
      <c r="F4" s="553"/>
    </row>
    <row r="5" spans="2:7" x14ac:dyDescent="0.15">
      <c r="B5" s="554" t="s">
        <v>631</v>
      </c>
      <c r="C5" s="550"/>
      <c r="D5" s="551"/>
      <c r="E5" s="552"/>
      <c r="F5" s="553"/>
    </row>
    <row r="6" spans="2:7" x14ac:dyDescent="0.15">
      <c r="B6" s="554" t="s">
        <v>632</v>
      </c>
      <c r="C6" s="554"/>
      <c r="D6" s="551"/>
      <c r="E6" s="552"/>
      <c r="F6" s="553"/>
    </row>
    <row r="7" spans="2:7" x14ac:dyDescent="0.15">
      <c r="B7" s="554" t="s">
        <v>633</v>
      </c>
      <c r="C7" s="554"/>
      <c r="D7" s="551"/>
      <c r="E7" s="552"/>
      <c r="F7" s="553"/>
    </row>
    <row r="8" spans="2:7" x14ac:dyDescent="0.15">
      <c r="B8" s="554"/>
      <c r="C8" s="554"/>
      <c r="D8" s="551"/>
      <c r="E8" s="552"/>
      <c r="F8" s="553"/>
    </row>
    <row r="9" spans="2:7" ht="14.25" x14ac:dyDescent="0.2">
      <c r="B9" s="1280" t="str">
        <f>IF($D$11=0,"Verschijnt een grijs vak, klik dan op 'Bijwerken'",IF($D$11&gt;0,""))</f>
        <v>Verschijnt een grijs vak, klik dan op 'Bijwerken'</v>
      </c>
      <c r="C9" s="1280"/>
      <c r="D9" s="1280"/>
      <c r="E9" s="1280"/>
      <c r="F9" s="1280"/>
    </row>
    <row r="10" spans="2:7" ht="12" thickBot="1" x14ac:dyDescent="0.2"/>
    <row r="11" spans="2:7" s="558" customFormat="1" ht="15" customHeight="1" x14ac:dyDescent="0.25">
      <c r="B11" s="1281" t="s">
        <v>5</v>
      </c>
      <c r="C11" s="1282"/>
      <c r="D11" s="1283"/>
      <c r="E11" s="1284"/>
      <c r="F11" s="1285"/>
      <c r="G11" s="557"/>
    </row>
    <row r="12" spans="2:7" s="558" customFormat="1" ht="15" customHeight="1" x14ac:dyDescent="0.25">
      <c r="B12" s="1273" t="s">
        <v>106</v>
      </c>
      <c r="C12" s="1274"/>
      <c r="D12" s="1275"/>
      <c r="E12" s="1276"/>
      <c r="F12" s="1277"/>
      <c r="G12" s="557"/>
    </row>
    <row r="13" spans="2:7" s="558" customFormat="1" ht="15" customHeight="1" thickBot="1" x14ac:dyDescent="0.3">
      <c r="B13" s="1263" t="s">
        <v>107</v>
      </c>
      <c r="C13" s="1264"/>
      <c r="D13" s="1265"/>
      <c r="E13" s="1266"/>
      <c r="F13" s="1267"/>
      <c r="G13" s="557"/>
    </row>
    <row r="14" spans="2:7" s="558" customFormat="1" ht="15" customHeight="1" thickBot="1" x14ac:dyDescent="0.3">
      <c r="B14" s="559"/>
      <c r="C14" s="559"/>
      <c r="D14" s="560"/>
      <c r="F14" s="561"/>
      <c r="G14" s="557"/>
    </row>
    <row r="15" spans="2:7" s="558" customFormat="1" ht="15" customHeight="1" x14ac:dyDescent="0.25">
      <c r="B15" s="562"/>
      <c r="C15" s="563"/>
      <c r="D15" s="564"/>
      <c r="E15" s="565"/>
      <c r="F15" s="566"/>
      <c r="G15" s="557"/>
    </row>
    <row r="16" spans="2:7" s="558" customFormat="1" ht="22.5" x14ac:dyDescent="0.25">
      <c r="B16" s="567" t="s">
        <v>634</v>
      </c>
      <c r="C16" s="1268" t="s">
        <v>635</v>
      </c>
      <c r="D16" s="1269"/>
      <c r="E16" s="568"/>
      <c r="F16" s="569" t="s">
        <v>636</v>
      </c>
      <c r="G16" s="557" t="b">
        <v>1</v>
      </c>
    </row>
    <row r="17" spans="2:7" s="558" customFormat="1" ht="15" customHeight="1" x14ac:dyDescent="0.25">
      <c r="B17" s="570"/>
      <c r="C17" s="571"/>
      <c r="D17" s="572"/>
      <c r="E17" s="568"/>
      <c r="F17" s="569"/>
      <c r="G17" s="557"/>
    </row>
    <row r="18" spans="2:7" s="558" customFormat="1" ht="22.5" customHeight="1" x14ac:dyDescent="0.25">
      <c r="B18" s="573" t="s">
        <v>688</v>
      </c>
      <c r="C18" s="571"/>
      <c r="D18" s="572"/>
      <c r="E18" s="568"/>
      <c r="F18" s="569" t="s">
        <v>637</v>
      </c>
      <c r="G18" s="557" t="b">
        <v>0</v>
      </c>
    </row>
    <row r="19" spans="2:7" s="558" customFormat="1" ht="15" customHeight="1" x14ac:dyDescent="0.25">
      <c r="B19" s="570"/>
      <c r="C19" s="571"/>
      <c r="D19" s="572"/>
      <c r="E19" s="568"/>
      <c r="F19" s="569"/>
      <c r="G19" s="557"/>
    </row>
    <row r="20" spans="2:7" s="558" customFormat="1" ht="22.5" customHeight="1" x14ac:dyDescent="0.25">
      <c r="B20" s="574"/>
      <c r="C20" s="575"/>
      <c r="D20" s="572"/>
      <c r="E20" s="568"/>
      <c r="F20" s="569" t="s">
        <v>638</v>
      </c>
      <c r="G20" s="557" t="b">
        <v>1</v>
      </c>
    </row>
    <row r="21" spans="2:7" s="558" customFormat="1" ht="15" customHeight="1" x14ac:dyDescent="0.25">
      <c r="B21" s="574"/>
      <c r="C21" s="575"/>
      <c r="D21" s="572"/>
      <c r="E21" s="568"/>
      <c r="F21" s="569"/>
      <c r="G21" s="557"/>
    </row>
    <row r="22" spans="2:7" s="558" customFormat="1" ht="22.5" customHeight="1" x14ac:dyDescent="0.25">
      <c r="B22" s="574"/>
      <c r="C22" s="575"/>
      <c r="D22" s="572"/>
      <c r="E22" s="568"/>
      <c r="F22" s="569" t="s">
        <v>639</v>
      </c>
      <c r="G22" s="557" t="b">
        <v>0</v>
      </c>
    </row>
    <row r="23" spans="2:7" s="558" customFormat="1" ht="15" customHeight="1" x14ac:dyDescent="0.25">
      <c r="B23" s="574"/>
      <c r="C23" s="575"/>
      <c r="D23" s="572"/>
      <c r="E23" s="568"/>
      <c r="F23" s="569"/>
      <c r="G23" s="557"/>
    </row>
    <row r="24" spans="2:7" s="558" customFormat="1" ht="22.5" customHeight="1" x14ac:dyDescent="0.25">
      <c r="B24" s="574"/>
      <c r="C24" s="575"/>
      <c r="D24" s="572"/>
      <c r="E24" s="568"/>
      <c r="F24" s="569" t="s">
        <v>640</v>
      </c>
      <c r="G24" s="557" t="b">
        <v>0</v>
      </c>
    </row>
    <row r="25" spans="2:7" s="558" customFormat="1" ht="15" customHeight="1" thickBot="1" x14ac:dyDescent="0.3">
      <c r="B25" s="576"/>
      <c r="C25" s="577"/>
      <c r="D25" s="578"/>
      <c r="E25" s="579"/>
      <c r="F25" s="580"/>
      <c r="G25" s="557"/>
    </row>
    <row r="26" spans="2:7" s="558" customFormat="1" ht="15" customHeight="1" x14ac:dyDescent="0.25">
      <c r="B26" s="570"/>
      <c r="C26" s="581"/>
      <c r="D26" s="581"/>
      <c r="E26" s="582"/>
      <c r="F26" s="569"/>
      <c r="G26" s="557"/>
    </row>
    <row r="27" spans="2:7" s="558" customFormat="1" ht="15" customHeight="1" x14ac:dyDescent="0.25">
      <c r="B27" s="570"/>
      <c r="C27" s="581"/>
      <c r="D27" s="581"/>
      <c r="E27" s="582"/>
      <c r="F27" s="569"/>
      <c r="G27" s="557"/>
    </row>
    <row r="28" spans="2:7" s="558" customFormat="1" ht="22.5" customHeight="1" x14ac:dyDescent="0.25">
      <c r="B28" s="570"/>
      <c r="C28" s="1268" t="s">
        <v>641</v>
      </c>
      <c r="D28" s="1269"/>
      <c r="E28" s="568"/>
      <c r="F28" s="569" t="s">
        <v>642</v>
      </c>
      <c r="G28" s="557" t="b">
        <v>0</v>
      </c>
    </row>
    <row r="29" spans="2:7" s="558" customFormat="1" ht="15" customHeight="1" x14ac:dyDescent="0.25">
      <c r="B29" s="570"/>
      <c r="C29" s="581"/>
      <c r="D29" s="581"/>
      <c r="E29" s="568"/>
      <c r="F29" s="569"/>
      <c r="G29" s="557"/>
    </row>
    <row r="30" spans="2:7" s="558" customFormat="1" ht="22.5" customHeight="1" x14ac:dyDescent="0.25">
      <c r="B30" s="570"/>
      <c r="C30" s="581"/>
      <c r="D30" s="581"/>
      <c r="E30" s="568"/>
      <c r="F30" s="569" t="s">
        <v>643</v>
      </c>
      <c r="G30" s="557" t="b">
        <v>0</v>
      </c>
    </row>
    <row r="31" spans="2:7" s="558" customFormat="1" ht="15" customHeight="1" x14ac:dyDescent="0.25">
      <c r="B31" s="570"/>
      <c r="C31" s="581"/>
      <c r="D31" s="581"/>
      <c r="E31" s="568"/>
      <c r="F31" s="569"/>
      <c r="G31" s="557"/>
    </row>
    <row r="32" spans="2:7" s="558" customFormat="1" ht="22.5" customHeight="1" x14ac:dyDescent="0.25">
      <c r="B32" s="570"/>
      <c r="C32" s="581"/>
      <c r="D32" s="581"/>
      <c r="E32" s="568"/>
      <c r="F32" s="569" t="s">
        <v>644</v>
      </c>
      <c r="G32" s="557" t="b">
        <v>0</v>
      </c>
    </row>
    <row r="33" spans="2:7" s="558" customFormat="1" ht="15" customHeight="1" thickBot="1" x14ac:dyDescent="0.3">
      <c r="B33" s="570"/>
      <c r="C33" s="581"/>
      <c r="D33" s="581"/>
      <c r="E33" s="568"/>
      <c r="F33" s="569"/>
      <c r="G33" s="557"/>
    </row>
    <row r="34" spans="2:7" s="558" customFormat="1" ht="15" customHeight="1" x14ac:dyDescent="0.25">
      <c r="B34" s="571"/>
      <c r="C34" s="1270"/>
      <c r="D34" s="1271"/>
      <c r="E34" s="583"/>
      <c r="F34" s="566"/>
      <c r="G34" s="557"/>
    </row>
    <row r="35" spans="2:7" s="558" customFormat="1" ht="15" customHeight="1" x14ac:dyDescent="0.25">
      <c r="B35" s="571"/>
      <c r="C35" s="1268" t="s">
        <v>645</v>
      </c>
      <c r="D35" s="1272"/>
      <c r="E35" s="584"/>
      <c r="F35" s="569" t="s">
        <v>646</v>
      </c>
      <c r="G35" s="557"/>
    </row>
    <row r="36" spans="2:7" s="558" customFormat="1" ht="15" customHeight="1" x14ac:dyDescent="0.25">
      <c r="B36" s="571"/>
      <c r="C36" s="1260"/>
      <c r="D36" s="1261"/>
      <c r="E36" s="1262"/>
      <c r="F36" s="585"/>
      <c r="G36" s="557"/>
    </row>
    <row r="37" spans="2:7" s="558" customFormat="1" ht="15" customHeight="1" thickBot="1" x14ac:dyDescent="0.3">
      <c r="B37" s="571"/>
      <c r="C37" s="577"/>
      <c r="D37" s="586"/>
      <c r="E37" s="587"/>
      <c r="F37" s="580"/>
      <c r="G37" s="557"/>
    </row>
    <row r="38" spans="2:7" s="558" customFormat="1" ht="15" customHeight="1" x14ac:dyDescent="0.25">
      <c r="B38" s="571"/>
      <c r="C38" s="571"/>
      <c r="D38" s="581"/>
      <c r="E38" s="588"/>
      <c r="F38" s="569"/>
      <c r="G38" s="557"/>
    </row>
    <row r="39" spans="2:7" s="558" customFormat="1" ht="15" customHeight="1" x14ac:dyDescent="0.25">
      <c r="B39" s="570"/>
      <c r="C39" s="571" t="s">
        <v>647</v>
      </c>
      <c r="D39" s="581"/>
      <c r="E39" s="588"/>
      <c r="F39" s="584"/>
      <c r="G39" s="557"/>
    </row>
    <row r="40" spans="2:7" s="558" customFormat="1" ht="15" customHeight="1" x14ac:dyDescent="0.25">
      <c r="B40" s="570"/>
      <c r="C40" s="571"/>
      <c r="D40" s="581"/>
      <c r="E40" s="588"/>
      <c r="F40" s="584"/>
      <c r="G40" s="557"/>
    </row>
    <row r="41" spans="2:7" s="558" customFormat="1" ht="22.5" customHeight="1" x14ac:dyDescent="0.25">
      <c r="B41" s="570"/>
      <c r="C41" s="589" t="s">
        <v>688</v>
      </c>
      <c r="D41" s="581"/>
      <c r="E41" s="590"/>
      <c r="F41" s="569"/>
      <c r="G41" s="557"/>
    </row>
    <row r="42" spans="2:7" s="558" customFormat="1" ht="15" customHeight="1" thickBot="1" x14ac:dyDescent="0.3">
      <c r="B42" s="591"/>
      <c r="C42" s="592"/>
      <c r="D42" s="593"/>
      <c r="E42" s="594"/>
      <c r="F42" s="595"/>
      <c r="G42" s="557"/>
    </row>
    <row r="43" spans="2:7" s="558" customFormat="1" ht="15" customHeight="1" thickTop="1" x14ac:dyDescent="0.25">
      <c r="B43" s="560"/>
      <c r="C43" s="560"/>
      <c r="D43" s="560"/>
      <c r="F43" s="561"/>
      <c r="G43" s="557"/>
    </row>
    <row r="44" spans="2:7" ht="12.75" customHeight="1" x14ac:dyDescent="0.15"/>
    <row r="45" spans="2:7" ht="12.75" customHeight="1" x14ac:dyDescent="0.15"/>
  </sheetData>
  <sheetProtection algorithmName="SHA-512" hashValue="qYDdTUW5b83iN626lBtMapexI9oAgftn9XUrCj9W2XXn1o6BxOfrposVAuTb4NjlE30BGN7zSAXdnlzxx27Vww==" saltValue="APj6M1iVFaCOFxpOTZ8ODw==" spinCount="100000" sheet="1" objects="1" scenarios="1"/>
  <mergeCells count="14">
    <mergeCell ref="B12:C12"/>
    <mergeCell ref="D12:F12"/>
    <mergeCell ref="B1:F1"/>
    <mergeCell ref="B2:F2"/>
    <mergeCell ref="B9:F9"/>
    <mergeCell ref="B11:C11"/>
    <mergeCell ref="D11:F11"/>
    <mergeCell ref="C36:E36"/>
    <mergeCell ref="B13:C13"/>
    <mergeCell ref="D13:F13"/>
    <mergeCell ref="C16:D16"/>
    <mergeCell ref="C28:D28"/>
    <mergeCell ref="C34:D34"/>
    <mergeCell ref="C35:D35"/>
  </mergeCells>
  <phoneticPr fontId="58" type="noConversion"/>
  <conditionalFormatting sqref="E16 E18 E20 E22 E24 E28 E30 E32">
    <cfRule type="expression" dxfId="6" priority="1" stopIfTrue="1">
      <formula>$G16=TRUE</formula>
    </cfRule>
  </conditionalFormatting>
  <conditionalFormatting sqref="B18:C18">
    <cfRule type="cellIs" dxfId="5" priority="2" stopIfTrue="1" operator="equal">
      <formula>"ja"</formula>
    </cfRule>
    <cfRule type="cellIs" dxfId="4" priority="3" stopIfTrue="1" operator="equal">
      <formula>"nee"</formula>
    </cfRule>
  </conditionalFormatting>
  <conditionalFormatting sqref="B9:F9">
    <cfRule type="expression" dxfId="3" priority="4" stopIfTrue="1">
      <formula>$D$11=""</formula>
    </cfRule>
  </conditionalFormatting>
  <conditionalFormatting sqref="C41">
    <cfRule type="cellIs" dxfId="2" priority="5" stopIfTrue="1" operator="equal">
      <formula>"ja"</formula>
    </cfRule>
    <cfRule type="cellIs" dxfId="1" priority="6" stopIfTrue="1" operator="equal">
      <formula>"nee"</formula>
    </cfRule>
    <cfRule type="cellIs" dxfId="0" priority="7" stopIfTrue="1" operator="equal">
      <formula>"ja/nee"</formula>
    </cfRule>
  </conditionalFormatting>
  <dataValidations count="1">
    <dataValidation type="list" allowBlank="1" showInputMessage="1" showErrorMessage="1" sqref="C41 B18">
      <formula1>"ja/nee,ja,nee,"</formula1>
    </dataValidation>
  </dataValidations>
  <pageMargins left="0.65" right="0.31" top="1" bottom="1" header="0.5" footer="0.5"/>
  <pageSetup paperSize="9" scale="75" orientation="portrait" r:id="rId1"/>
  <headerFooter alignWithMargins="0">
    <oddFooter>&amp;L© Eduforce / Meesterwerk&amp;R&amp;D / &amp;T</oddFooter>
  </headerFooter>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4</xdr:col>
                    <xdr:colOff>257175</xdr:colOff>
                    <xdr:row>15</xdr:row>
                    <xdr:rowOff>28575</xdr:rowOff>
                  </from>
                  <to>
                    <xdr:col>4</xdr:col>
                    <xdr:colOff>561975</xdr:colOff>
                    <xdr:row>15</xdr:row>
                    <xdr:rowOff>247650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4</xdr:col>
                    <xdr:colOff>257175</xdr:colOff>
                    <xdr:row>17</xdr:row>
                    <xdr:rowOff>28575</xdr:rowOff>
                  </from>
                  <to>
                    <xdr:col>4</xdr:col>
                    <xdr:colOff>561975</xdr:colOff>
                    <xdr:row>17</xdr:row>
                    <xdr:rowOff>247650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4</xdr:col>
                    <xdr:colOff>257175</xdr:colOff>
                    <xdr:row>19</xdr:row>
                    <xdr:rowOff>28575</xdr:rowOff>
                  </from>
                  <to>
                    <xdr:col>4</xdr:col>
                    <xdr:colOff>561975</xdr:colOff>
                    <xdr:row>19</xdr:row>
                    <xdr:rowOff>247650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4</xdr:col>
                    <xdr:colOff>257175</xdr:colOff>
                    <xdr:row>21</xdr:row>
                    <xdr:rowOff>28575</xdr:rowOff>
                  </from>
                  <to>
                    <xdr:col>4</xdr:col>
                    <xdr:colOff>561975</xdr:colOff>
                    <xdr:row>21</xdr:row>
                    <xdr:rowOff>247650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4</xdr:col>
                    <xdr:colOff>257175</xdr:colOff>
                    <xdr:row>23</xdr:row>
                    <xdr:rowOff>28575</xdr:rowOff>
                  </from>
                  <to>
                    <xdr:col>4</xdr:col>
                    <xdr:colOff>561975</xdr:colOff>
                    <xdr:row>23</xdr:row>
                    <xdr:rowOff>247650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4</xdr:col>
                    <xdr:colOff>257175</xdr:colOff>
                    <xdr:row>27</xdr:row>
                    <xdr:rowOff>28575</xdr:rowOff>
                  </from>
                  <to>
                    <xdr:col>4</xdr:col>
                    <xdr:colOff>561975</xdr:colOff>
                    <xdr:row>27</xdr:row>
                    <xdr:rowOff>247650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4</xdr:col>
                    <xdr:colOff>257175</xdr:colOff>
                    <xdr:row>29</xdr:row>
                    <xdr:rowOff>28575</xdr:rowOff>
                  </from>
                  <to>
                    <xdr:col>4</xdr:col>
                    <xdr:colOff>561975</xdr:colOff>
                    <xdr:row>29</xdr:row>
                    <xdr:rowOff>247650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4</xdr:col>
                    <xdr:colOff>257175</xdr:colOff>
                    <xdr:row>31</xdr:row>
                    <xdr:rowOff>28575</xdr:rowOff>
                  </from>
                  <to>
                    <xdr:col>4</xdr:col>
                    <xdr:colOff>561975</xdr:colOff>
                    <xdr:row>31</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
  <sheetViews>
    <sheetView showGridLines="0" showRowColHeaders="0" workbookViewId="0"/>
  </sheetViews>
  <sheetFormatPr defaultRowHeight="15" x14ac:dyDescent="0.25"/>
  <sheetData/>
  <sheetProtection algorithmName="SHA-512" hashValue="MM2hKJeJKROU1qygxHwnBtZJ1lNuI1EKmOyDgti5btOMjilYtcaEgZCVF/pwN6Tbbp9LxveKuqq+cg0Mlyf90Q==" saltValue="ajUEGV9WfnS2y2inQ7jcVA==" spinCount="100000" sheet="1" objects="1" scenarios="1"/>
  <phoneticPr fontId="58"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25"/>
  <sheetViews>
    <sheetView showGridLines="0" showRowColHeaders="0" showZeros="0" showOutlineSymbols="0" zoomScale="125" zoomScaleNormal="125" workbookViewId="0">
      <selection activeCell="D10" sqref="D10"/>
    </sheetView>
  </sheetViews>
  <sheetFormatPr defaultRowHeight="12.75" x14ac:dyDescent="0.2"/>
  <cols>
    <col min="1" max="1" width="9.140625" style="637"/>
    <col min="2" max="2" width="8.85546875" style="637" customWidth="1"/>
    <col min="3" max="3" width="28.42578125" style="648" customWidth="1"/>
    <col min="4" max="4" width="9.140625" style="642"/>
    <col min="5" max="5" width="36.5703125" style="649" customWidth="1"/>
    <col min="6" max="6" width="12.42578125" style="642" customWidth="1"/>
    <col min="7" max="7" width="9.140625" style="636" hidden="1" customWidth="1"/>
    <col min="8" max="16384" width="9.140625" style="637"/>
  </cols>
  <sheetData>
    <row r="2" spans="2:8" x14ac:dyDescent="0.2">
      <c r="B2" s="693"/>
      <c r="C2" s="693"/>
      <c r="D2" s="693"/>
      <c r="E2" s="693"/>
      <c r="F2" s="693"/>
      <c r="G2" s="636">
        <v>0</v>
      </c>
      <c r="H2" s="637">
        <v>0</v>
      </c>
    </row>
    <row r="3" spans="2:8" x14ac:dyDescent="0.2">
      <c r="B3" s="694"/>
      <c r="C3" s="694"/>
      <c r="D3" s="694"/>
      <c r="E3" s="694"/>
      <c r="F3" s="694"/>
      <c r="G3" s="636">
        <v>0</v>
      </c>
      <c r="H3" s="637">
        <v>0</v>
      </c>
    </row>
    <row r="4" spans="2:8" x14ac:dyDescent="0.2">
      <c r="B4" s="638" t="s">
        <v>707</v>
      </c>
      <c r="C4" s="639"/>
      <c r="D4" s="640"/>
      <c r="E4" s="641"/>
    </row>
    <row r="5" spans="2:8" x14ac:dyDescent="0.2">
      <c r="B5" s="643" t="s">
        <v>708</v>
      </c>
      <c r="C5" s="644"/>
      <c r="D5" s="645"/>
      <c r="E5" s="646"/>
    </row>
    <row r="6" spans="2:8" x14ac:dyDescent="0.2">
      <c r="B6" s="643" t="s">
        <v>709</v>
      </c>
      <c r="C6" s="644"/>
      <c r="D6" s="645"/>
      <c r="E6" s="646"/>
    </row>
    <row r="7" spans="2:8" x14ac:dyDescent="0.2">
      <c r="B7" s="695" t="str">
        <f>IF($D$10=0,"Verschijnt een grijs vak, klik dan op 'Bijwerken'",IF($D$10&gt;0,""))</f>
        <v>Verschijnt een grijs vak, klik dan op 'Bijwerken'</v>
      </c>
      <c r="C7" s="695"/>
      <c r="D7" s="695"/>
      <c r="E7" s="695"/>
      <c r="F7" s="695"/>
    </row>
    <row r="8" spans="2:8" ht="13.5" thickBot="1" x14ac:dyDescent="0.25">
      <c r="B8" s="647"/>
    </row>
    <row r="9" spans="2:8" ht="20.100000000000001" customHeight="1" x14ac:dyDescent="0.2">
      <c r="B9" s="696" t="s">
        <v>710</v>
      </c>
      <c r="C9" s="697"/>
      <c r="D9" s="650" t="s">
        <v>183</v>
      </c>
      <c r="E9" s="698" t="s">
        <v>711</v>
      </c>
      <c r="F9" s="699"/>
    </row>
    <row r="10" spans="2:8" ht="20.100000000000001" customHeight="1" x14ac:dyDescent="0.2">
      <c r="B10" s="651"/>
      <c r="C10" s="652"/>
      <c r="D10" s="653"/>
      <c r="E10" s="700"/>
      <c r="F10" s="701"/>
    </row>
    <row r="11" spans="2:8" ht="39.950000000000003" customHeight="1" thickBot="1" x14ac:dyDescent="0.25">
      <c r="B11" s="686" t="s">
        <v>712</v>
      </c>
      <c r="C11" s="687"/>
      <c r="D11" s="654" t="s">
        <v>713</v>
      </c>
      <c r="E11" s="655" t="s">
        <v>714</v>
      </c>
      <c r="F11" s="656" t="s">
        <v>715</v>
      </c>
    </row>
    <row r="12" spans="2:8" ht="39.950000000000003" customHeight="1" thickTop="1" x14ac:dyDescent="0.2">
      <c r="B12" s="688">
        <v>1</v>
      </c>
      <c r="C12" s="657" t="s">
        <v>716</v>
      </c>
      <c r="D12" s="658"/>
      <c r="E12" s="659"/>
      <c r="F12" s="660"/>
      <c r="G12" s="636" t="b">
        <v>0</v>
      </c>
    </row>
    <row r="13" spans="2:8" ht="39.950000000000003" customHeight="1" x14ac:dyDescent="0.2">
      <c r="B13" s="689"/>
      <c r="C13" s="661" t="s">
        <v>717</v>
      </c>
      <c r="D13" s="662"/>
      <c r="E13" s="663"/>
      <c r="F13" s="664"/>
      <c r="G13" s="636" t="b">
        <v>0</v>
      </c>
    </row>
    <row r="14" spans="2:8" ht="39.950000000000003" customHeight="1" thickBot="1" x14ac:dyDescent="0.25">
      <c r="B14" s="690"/>
      <c r="C14" s="665" t="s">
        <v>718</v>
      </c>
      <c r="D14" s="666"/>
      <c r="E14" s="667"/>
      <c r="F14" s="668"/>
      <c r="G14" s="636" t="b">
        <v>0</v>
      </c>
    </row>
    <row r="15" spans="2:8" ht="39.950000000000003" customHeight="1" thickTop="1" x14ac:dyDescent="0.2">
      <c r="B15" s="688">
        <v>2</v>
      </c>
      <c r="C15" s="657" t="s">
        <v>719</v>
      </c>
      <c r="D15" s="658"/>
      <c r="E15" s="659"/>
      <c r="F15" s="660"/>
      <c r="G15" s="636" t="b">
        <v>0</v>
      </c>
    </row>
    <row r="16" spans="2:8" ht="39.950000000000003" customHeight="1" x14ac:dyDescent="0.2">
      <c r="B16" s="689"/>
      <c r="C16" s="661" t="s">
        <v>717</v>
      </c>
      <c r="D16" s="662"/>
      <c r="E16" s="663"/>
      <c r="F16" s="664"/>
      <c r="G16" s="636" t="b">
        <v>0</v>
      </c>
    </row>
    <row r="17" spans="2:7" ht="39.950000000000003" customHeight="1" x14ac:dyDescent="0.2">
      <c r="B17" s="689"/>
      <c r="C17" s="669" t="s">
        <v>720</v>
      </c>
      <c r="D17" s="662"/>
      <c r="E17" s="663"/>
      <c r="F17" s="664"/>
      <c r="G17" s="636" t="b">
        <v>0</v>
      </c>
    </row>
    <row r="18" spans="2:7" ht="39.950000000000003" customHeight="1" x14ac:dyDescent="0.2">
      <c r="B18" s="689"/>
      <c r="C18" s="661" t="s">
        <v>717</v>
      </c>
      <c r="D18" s="662"/>
      <c r="E18" s="663"/>
      <c r="F18" s="664"/>
      <c r="G18" s="636" t="b">
        <v>0</v>
      </c>
    </row>
    <row r="19" spans="2:7" ht="39.950000000000003" customHeight="1" x14ac:dyDescent="0.2">
      <c r="B19" s="689"/>
      <c r="C19" s="669" t="s">
        <v>721</v>
      </c>
      <c r="D19" s="662"/>
      <c r="E19" s="663"/>
      <c r="F19" s="664"/>
      <c r="G19" s="636" t="b">
        <v>0</v>
      </c>
    </row>
    <row r="20" spans="2:7" ht="39.950000000000003" customHeight="1" thickBot="1" x14ac:dyDescent="0.25">
      <c r="B20" s="690"/>
      <c r="C20" s="670" t="s">
        <v>722</v>
      </c>
      <c r="D20" s="666"/>
      <c r="E20" s="667"/>
      <c r="F20" s="668"/>
      <c r="G20" s="636" t="b">
        <v>0</v>
      </c>
    </row>
    <row r="21" spans="2:7" ht="39.950000000000003" customHeight="1" thickTop="1" x14ac:dyDescent="0.2">
      <c r="B21" s="671">
        <v>3</v>
      </c>
      <c r="C21" s="657" t="s">
        <v>723</v>
      </c>
      <c r="D21" s="658"/>
      <c r="E21" s="659"/>
      <c r="F21" s="660"/>
      <c r="G21" s="636" t="b">
        <v>0</v>
      </c>
    </row>
    <row r="22" spans="2:7" ht="39.950000000000003" customHeight="1" thickBot="1" x14ac:dyDescent="0.25">
      <c r="B22" s="672"/>
      <c r="C22" s="670" t="s">
        <v>724</v>
      </c>
      <c r="D22" s="666"/>
      <c r="E22" s="667"/>
      <c r="F22" s="668"/>
      <c r="G22" s="636" t="b">
        <v>0</v>
      </c>
    </row>
    <row r="23" spans="2:7" ht="39.950000000000003" customHeight="1" thickTop="1" thickBot="1" x14ac:dyDescent="0.25">
      <c r="B23" s="691" t="s">
        <v>725</v>
      </c>
      <c r="C23" s="692"/>
      <c r="D23" s="673" t="s">
        <v>713</v>
      </c>
      <c r="E23" s="674" t="s">
        <v>714</v>
      </c>
      <c r="F23" s="675" t="s">
        <v>715</v>
      </c>
    </row>
    <row r="24" spans="2:7" ht="47.25" customHeight="1" thickTop="1" x14ac:dyDescent="0.2">
      <c r="B24" s="676"/>
      <c r="C24" s="677" t="s">
        <v>726</v>
      </c>
      <c r="D24" s="678"/>
      <c r="E24" s="679"/>
      <c r="F24" s="680"/>
      <c r="G24" s="636" t="b">
        <v>0</v>
      </c>
    </row>
    <row r="25" spans="2:7" ht="39.950000000000003" customHeight="1" thickBot="1" x14ac:dyDescent="0.25">
      <c r="B25" s="681"/>
      <c r="C25" s="682" t="s">
        <v>727</v>
      </c>
      <c r="D25" s="683"/>
      <c r="E25" s="684"/>
      <c r="F25" s="685"/>
      <c r="G25" s="636" t="b">
        <v>0</v>
      </c>
    </row>
  </sheetData>
  <sheetProtection algorithmName="SHA-512" hashValue="68kYEDALaE657CdG/8Q3My3UVUSb3UhzYz6kz/ZVfo1yAn9PE4ygjoN+LKaQFzy4isKcUBi57RvEh8G3jBHvcA==" saltValue="YrjZsbLIBpnouRquibXvVQ==" spinCount="100000" sheet="1" objects="1" scenarios="1"/>
  <mergeCells count="10">
    <mergeCell ref="B11:C11"/>
    <mergeCell ref="B12:B14"/>
    <mergeCell ref="B15:B20"/>
    <mergeCell ref="B23:C23"/>
    <mergeCell ref="B2:F2"/>
    <mergeCell ref="B3:F3"/>
    <mergeCell ref="B7:F7"/>
    <mergeCell ref="B9:C9"/>
    <mergeCell ref="E9:F9"/>
    <mergeCell ref="E10:F10"/>
  </mergeCells>
  <conditionalFormatting sqref="D23">
    <cfRule type="expression" dxfId="136" priority="1" stopIfTrue="1">
      <formula>$G23=TRUE</formula>
    </cfRule>
  </conditionalFormatting>
  <conditionalFormatting sqref="D12:D22 D24:D25">
    <cfRule type="expression" dxfId="135" priority="2" stopIfTrue="1">
      <formula>$G12=TRUE</formula>
    </cfRule>
  </conditionalFormatting>
  <conditionalFormatting sqref="B7:F7">
    <cfRule type="expression" dxfId="134" priority="3" stopIfTrue="1">
      <formula>$D$10=""</formula>
    </cfRule>
  </conditionalFormatting>
  <dataValidations count="1">
    <dataValidation allowBlank="1" showInputMessage="1" showErrorMessage="1" promptTitle="nieuwe regel?" prompt="druk op Alt+Enter" sqref="E12:E25"/>
  </dataValidations>
  <pageMargins left="0.56999999999999995" right="0.23" top="1" bottom="1" header="0.5" footer="0.5"/>
  <pageSetup paperSize="9" scale="97" orientation="portrait" horizontalDpi="4294967293" verticalDpi="0" r:id="rId1"/>
  <headerFooter alignWithMargins="0">
    <oddFooter>&amp;L© Eduforce / Meesterwerk &amp;R&amp;D / &amp;T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3</xdr:col>
                    <xdr:colOff>200025</xdr:colOff>
                    <xdr:row>11</xdr:row>
                    <xdr:rowOff>66675</xdr:rowOff>
                  </from>
                  <to>
                    <xdr:col>3</xdr:col>
                    <xdr:colOff>552450</xdr:colOff>
                    <xdr:row>11</xdr:row>
                    <xdr:rowOff>457200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3</xdr:col>
                    <xdr:colOff>200025</xdr:colOff>
                    <xdr:row>12</xdr:row>
                    <xdr:rowOff>66675</xdr:rowOff>
                  </from>
                  <to>
                    <xdr:col>3</xdr:col>
                    <xdr:colOff>552450</xdr:colOff>
                    <xdr:row>12</xdr:row>
                    <xdr:rowOff>457200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3</xdr:col>
                    <xdr:colOff>200025</xdr:colOff>
                    <xdr:row>13</xdr:row>
                    <xdr:rowOff>66675</xdr:rowOff>
                  </from>
                  <to>
                    <xdr:col>3</xdr:col>
                    <xdr:colOff>552450</xdr:colOff>
                    <xdr:row>13</xdr:row>
                    <xdr:rowOff>457200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3</xdr:col>
                    <xdr:colOff>200025</xdr:colOff>
                    <xdr:row>14</xdr:row>
                    <xdr:rowOff>66675</xdr:rowOff>
                  </from>
                  <to>
                    <xdr:col>3</xdr:col>
                    <xdr:colOff>552450</xdr:colOff>
                    <xdr:row>14</xdr:row>
                    <xdr:rowOff>457200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3</xdr:col>
                    <xdr:colOff>200025</xdr:colOff>
                    <xdr:row>15</xdr:row>
                    <xdr:rowOff>66675</xdr:rowOff>
                  </from>
                  <to>
                    <xdr:col>3</xdr:col>
                    <xdr:colOff>552450</xdr:colOff>
                    <xdr:row>15</xdr:row>
                    <xdr:rowOff>457200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3</xdr:col>
                    <xdr:colOff>200025</xdr:colOff>
                    <xdr:row>16</xdr:row>
                    <xdr:rowOff>66675</xdr:rowOff>
                  </from>
                  <to>
                    <xdr:col>3</xdr:col>
                    <xdr:colOff>552450</xdr:colOff>
                    <xdr:row>16</xdr:row>
                    <xdr:rowOff>457200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3</xdr:col>
                    <xdr:colOff>200025</xdr:colOff>
                    <xdr:row>17</xdr:row>
                    <xdr:rowOff>66675</xdr:rowOff>
                  </from>
                  <to>
                    <xdr:col>3</xdr:col>
                    <xdr:colOff>552450</xdr:colOff>
                    <xdr:row>17</xdr:row>
                    <xdr:rowOff>457200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3</xdr:col>
                    <xdr:colOff>200025</xdr:colOff>
                    <xdr:row>18</xdr:row>
                    <xdr:rowOff>66675</xdr:rowOff>
                  </from>
                  <to>
                    <xdr:col>3</xdr:col>
                    <xdr:colOff>552450</xdr:colOff>
                    <xdr:row>18</xdr:row>
                    <xdr:rowOff>457200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3</xdr:col>
                    <xdr:colOff>200025</xdr:colOff>
                    <xdr:row>19</xdr:row>
                    <xdr:rowOff>66675</xdr:rowOff>
                  </from>
                  <to>
                    <xdr:col>3</xdr:col>
                    <xdr:colOff>552450</xdr:colOff>
                    <xdr:row>19</xdr:row>
                    <xdr:rowOff>457200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3</xdr:col>
                    <xdr:colOff>200025</xdr:colOff>
                    <xdr:row>20</xdr:row>
                    <xdr:rowOff>66675</xdr:rowOff>
                  </from>
                  <to>
                    <xdr:col>3</xdr:col>
                    <xdr:colOff>552450</xdr:colOff>
                    <xdr:row>20</xdr:row>
                    <xdr:rowOff>457200</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3</xdr:col>
                    <xdr:colOff>200025</xdr:colOff>
                    <xdr:row>21</xdr:row>
                    <xdr:rowOff>66675</xdr:rowOff>
                  </from>
                  <to>
                    <xdr:col>3</xdr:col>
                    <xdr:colOff>552450</xdr:colOff>
                    <xdr:row>21</xdr:row>
                    <xdr:rowOff>457200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3</xdr:col>
                    <xdr:colOff>200025</xdr:colOff>
                    <xdr:row>23</xdr:row>
                    <xdr:rowOff>104775</xdr:rowOff>
                  </from>
                  <to>
                    <xdr:col>3</xdr:col>
                    <xdr:colOff>552450</xdr:colOff>
                    <xdr:row>23</xdr:row>
                    <xdr:rowOff>495300</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3</xdr:col>
                    <xdr:colOff>200025</xdr:colOff>
                    <xdr:row>24</xdr:row>
                    <xdr:rowOff>66675</xdr:rowOff>
                  </from>
                  <to>
                    <xdr:col>3</xdr:col>
                    <xdr:colOff>552450</xdr:colOff>
                    <xdr:row>24</xdr:row>
                    <xdr:rowOff>457200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B1:W114"/>
  <sheetViews>
    <sheetView showGridLines="0" showRowColHeaders="0" zoomScaleNormal="100" workbookViewId="0">
      <selection activeCell="B41" sqref="B41:M43"/>
    </sheetView>
  </sheetViews>
  <sheetFormatPr defaultRowHeight="11.25" x14ac:dyDescent="0.15"/>
  <cols>
    <col min="1" max="1" width="9.140625" style="1"/>
    <col min="2" max="3" width="10.7109375" style="1" customWidth="1"/>
    <col min="4" max="4" width="11.42578125" style="1" customWidth="1"/>
    <col min="5" max="7" width="5.7109375" style="1" customWidth="1"/>
    <col min="8" max="9" width="10.7109375" style="1" customWidth="1"/>
    <col min="10" max="10" width="11.42578125" style="1" customWidth="1"/>
    <col min="11" max="13" width="5.7109375" style="1" customWidth="1"/>
    <col min="14" max="15" width="10.5703125" style="1" hidden="1" customWidth="1"/>
    <col min="16" max="18" width="9.28515625" style="1" hidden="1" customWidth="1"/>
    <col min="19" max="20" width="9.140625" style="1" hidden="1" customWidth="1"/>
    <col min="21" max="21" width="9.42578125" style="1" hidden="1" customWidth="1"/>
    <col min="22" max="23" width="9.140625" style="1" hidden="1" customWidth="1"/>
    <col min="24" max="16384" width="9.140625" style="1"/>
  </cols>
  <sheetData>
    <row r="1" spans="2:13" x14ac:dyDescent="0.15">
      <c r="B1" s="753"/>
      <c r="C1" s="753"/>
      <c r="D1" s="753"/>
      <c r="E1" s="753"/>
      <c r="F1" s="753"/>
      <c r="G1" s="753"/>
      <c r="H1" s="753"/>
      <c r="I1" s="753"/>
      <c r="J1" s="753"/>
      <c r="K1" s="753"/>
      <c r="L1" s="753"/>
      <c r="M1" s="753"/>
    </row>
    <row r="2" spans="2:13" x14ac:dyDescent="0.15">
      <c r="B2" s="754"/>
      <c r="C2" s="754"/>
      <c r="D2" s="754"/>
      <c r="E2" s="754"/>
      <c r="F2" s="754"/>
      <c r="G2" s="754"/>
      <c r="H2" s="754"/>
      <c r="I2" s="754"/>
      <c r="J2" s="754"/>
      <c r="K2" s="754"/>
      <c r="L2" s="754"/>
      <c r="M2" s="754"/>
    </row>
    <row r="3" spans="2:13" x14ac:dyDescent="0.15">
      <c r="B3" s="2" t="s">
        <v>0</v>
      </c>
      <c r="C3" s="3"/>
      <c r="D3" s="3"/>
      <c r="E3" s="3"/>
      <c r="F3" s="3"/>
      <c r="G3" s="3"/>
      <c r="H3" s="3"/>
      <c r="I3" s="3"/>
      <c r="J3" s="3"/>
      <c r="K3" s="2" t="s">
        <v>1</v>
      </c>
      <c r="L3" s="3"/>
      <c r="M3" s="3"/>
    </row>
    <row r="4" spans="2:13" x14ac:dyDescent="0.15">
      <c r="B4" s="2" t="s">
        <v>2</v>
      </c>
      <c r="C4" s="3"/>
      <c r="D4" s="3"/>
      <c r="E4" s="3"/>
      <c r="F4" s="3"/>
      <c r="G4" s="3"/>
      <c r="H4" s="3"/>
      <c r="I4" s="3"/>
      <c r="J4" s="3"/>
      <c r="K4" s="3"/>
      <c r="L4" s="3"/>
      <c r="M4" s="3"/>
    </row>
    <row r="5" spans="2:13" x14ac:dyDescent="0.15">
      <c r="B5" s="4" t="s">
        <v>3</v>
      </c>
      <c r="C5" s="3"/>
      <c r="D5" s="3"/>
      <c r="E5" s="3"/>
      <c r="F5" s="3"/>
      <c r="G5" s="3"/>
      <c r="H5" s="3"/>
      <c r="I5" s="3"/>
      <c r="J5" s="3"/>
      <c r="K5" s="3"/>
      <c r="L5" s="3"/>
      <c r="M5" s="3"/>
    </row>
    <row r="6" spans="2:13" x14ac:dyDescent="0.15">
      <c r="B6" s="4" t="s">
        <v>4</v>
      </c>
      <c r="C6" s="3"/>
      <c r="D6" s="3"/>
      <c r="E6" s="3"/>
      <c r="F6" s="3"/>
      <c r="G6" s="3"/>
      <c r="H6" s="3"/>
      <c r="I6" s="3"/>
      <c r="J6" s="3"/>
      <c r="K6" s="3"/>
      <c r="L6" s="3"/>
      <c r="M6" s="3"/>
    </row>
    <row r="7" spans="2:13" ht="12.75" x14ac:dyDescent="0.2">
      <c r="B7" s="755" t="str">
        <f>IF($E$9=0,"Verschijnt een grijs vak, klik dan op 'Bijwerken'",IF($E$9&gt;0,""))</f>
        <v/>
      </c>
      <c r="C7" s="755"/>
      <c r="D7" s="755"/>
      <c r="E7" s="755"/>
      <c r="F7" s="755"/>
      <c r="G7" s="755"/>
      <c r="H7" s="755"/>
      <c r="I7" s="755"/>
      <c r="J7" s="755"/>
      <c r="K7" s="755"/>
      <c r="L7" s="755"/>
      <c r="M7" s="755"/>
    </row>
    <row r="8" spans="2:13" ht="12.75" customHeight="1" x14ac:dyDescent="0.15"/>
    <row r="9" spans="2:13" x14ac:dyDescent="0.15">
      <c r="B9" s="747" t="s">
        <v>5</v>
      </c>
      <c r="C9" s="748"/>
      <c r="D9" s="749"/>
      <c r="E9" s="756" t="s">
        <v>629</v>
      </c>
      <c r="F9" s="756"/>
      <c r="G9" s="756"/>
      <c r="H9" s="756"/>
      <c r="I9" s="756"/>
      <c r="J9" s="756"/>
      <c r="K9" s="756"/>
      <c r="L9" s="756"/>
      <c r="M9" s="756"/>
    </row>
    <row r="10" spans="2:13" x14ac:dyDescent="0.15">
      <c r="B10" s="747" t="s">
        <v>6</v>
      </c>
      <c r="C10" s="748"/>
      <c r="D10" s="749"/>
      <c r="E10" s="746"/>
      <c r="F10" s="746"/>
      <c r="G10" s="746"/>
      <c r="H10" s="746"/>
      <c r="I10" s="746"/>
      <c r="J10" s="746"/>
      <c r="K10" s="746"/>
      <c r="L10" s="746"/>
      <c r="M10" s="746"/>
    </row>
    <row r="11" spans="2:13" x14ac:dyDescent="0.15">
      <c r="B11" s="747" t="s">
        <v>7</v>
      </c>
      <c r="C11" s="748"/>
      <c r="D11" s="749"/>
      <c r="E11" s="746"/>
      <c r="F11" s="746"/>
      <c r="G11" s="746"/>
      <c r="H11" s="746"/>
      <c r="I11" s="746"/>
      <c r="J11" s="746"/>
      <c r="K11" s="746"/>
      <c r="L11" s="746"/>
      <c r="M11" s="746"/>
    </row>
    <row r="12" spans="2:13" x14ac:dyDescent="0.15">
      <c r="B12" s="747" t="s">
        <v>8</v>
      </c>
      <c r="C12" s="748"/>
      <c r="D12" s="749"/>
      <c r="E12" s="750"/>
      <c r="F12" s="750"/>
      <c r="G12" s="750"/>
      <c r="H12" s="750"/>
      <c r="I12" s="750"/>
      <c r="J12" s="750"/>
      <c r="K12" s="750"/>
      <c r="L12" s="750"/>
      <c r="M12" s="750"/>
    </row>
    <row r="13" spans="2:13" x14ac:dyDescent="0.15">
      <c r="B13" s="5"/>
    </row>
    <row r="14" spans="2:13" x14ac:dyDescent="0.15">
      <c r="B14" s="6" t="s">
        <v>9</v>
      </c>
    </row>
    <row r="15" spans="2:13" x14ac:dyDescent="0.15">
      <c r="B15" s="7" t="s">
        <v>10</v>
      </c>
    </row>
    <row r="16" spans="2:13" x14ac:dyDescent="0.15">
      <c r="B16" s="5"/>
    </row>
    <row r="17" spans="2:15" x14ac:dyDescent="0.15">
      <c r="B17" s="5" t="s">
        <v>11</v>
      </c>
    </row>
    <row r="18" spans="2:15" ht="20.100000000000001" customHeight="1" x14ac:dyDescent="0.15">
      <c r="B18" s="8" t="s">
        <v>12</v>
      </c>
      <c r="C18" s="9"/>
      <c r="D18" s="10" t="s">
        <v>13</v>
      </c>
      <c r="E18" s="9"/>
      <c r="F18" s="10"/>
      <c r="G18" s="10" t="s">
        <v>14</v>
      </c>
      <c r="H18" s="9"/>
      <c r="I18" s="9"/>
      <c r="J18" s="10" t="s">
        <v>15</v>
      </c>
      <c r="K18" s="11"/>
      <c r="L18" s="11"/>
      <c r="M18" s="12"/>
    </row>
    <row r="19" spans="2:15" ht="20.100000000000001" customHeight="1" x14ac:dyDescent="0.15">
      <c r="B19" s="13" t="s">
        <v>16</v>
      </c>
      <c r="C19" s="14"/>
      <c r="D19" s="15" t="s">
        <v>17</v>
      </c>
      <c r="E19" s="14"/>
      <c r="F19" s="15"/>
      <c r="G19" s="15" t="s">
        <v>18</v>
      </c>
      <c r="H19" s="14"/>
      <c r="I19" s="14"/>
      <c r="J19" s="15" t="s">
        <v>19</v>
      </c>
      <c r="K19" s="16"/>
      <c r="L19" s="16"/>
      <c r="M19" s="17"/>
    </row>
    <row r="20" spans="2:15" ht="20.100000000000001" customHeight="1" x14ac:dyDescent="0.15">
      <c r="B20" s="13" t="s">
        <v>20</v>
      </c>
      <c r="C20" s="14"/>
      <c r="D20" s="15" t="s">
        <v>21</v>
      </c>
      <c r="E20" s="14"/>
      <c r="F20" s="15"/>
      <c r="G20" s="15" t="s">
        <v>22</v>
      </c>
      <c r="H20" s="14"/>
      <c r="I20" s="14"/>
      <c r="J20" s="15" t="s">
        <v>23</v>
      </c>
      <c r="K20" s="16"/>
      <c r="L20" s="16"/>
      <c r="M20" s="17"/>
    </row>
    <row r="21" spans="2:15" ht="20.100000000000001" customHeight="1" x14ac:dyDescent="0.15">
      <c r="B21" s="18" t="s">
        <v>24</v>
      </c>
      <c r="C21" s="19"/>
      <c r="D21" s="20" t="s">
        <v>25</v>
      </c>
      <c r="E21" s="19"/>
      <c r="F21" s="20"/>
      <c r="G21" s="20" t="s">
        <v>26</v>
      </c>
      <c r="H21" s="19"/>
      <c r="I21" s="19"/>
      <c r="J21" s="20" t="s">
        <v>27</v>
      </c>
      <c r="K21" s="21"/>
      <c r="L21" s="21"/>
      <c r="M21" s="22"/>
    </row>
    <row r="22" spans="2:15" x14ac:dyDescent="0.15">
      <c r="B22" s="5" t="s">
        <v>28</v>
      </c>
    </row>
    <row r="23" spans="2:15" x14ac:dyDescent="0.15">
      <c r="B23" s="702"/>
      <c r="C23" s="703"/>
      <c r="D23" s="703"/>
      <c r="E23" s="703"/>
      <c r="F23" s="703"/>
      <c r="G23" s="703"/>
      <c r="H23" s="703"/>
      <c r="I23" s="703"/>
      <c r="J23" s="703"/>
      <c r="K23" s="703"/>
      <c r="L23" s="703"/>
      <c r="M23" s="704"/>
    </row>
    <row r="24" spans="2:15" x14ac:dyDescent="0.15">
      <c r="B24" s="705"/>
      <c r="C24" s="706"/>
      <c r="D24" s="706"/>
      <c r="E24" s="706"/>
      <c r="F24" s="706"/>
      <c r="G24" s="706"/>
      <c r="H24" s="706"/>
      <c r="I24" s="706"/>
      <c r="J24" s="706"/>
      <c r="K24" s="706"/>
      <c r="L24" s="706"/>
      <c r="M24" s="707"/>
    </row>
    <row r="25" spans="2:15" x14ac:dyDescent="0.15">
      <c r="B25" s="708"/>
      <c r="C25" s="709"/>
      <c r="D25" s="709"/>
      <c r="E25" s="709"/>
      <c r="F25" s="709"/>
      <c r="G25" s="709"/>
      <c r="H25" s="709"/>
      <c r="I25" s="709"/>
      <c r="J25" s="709"/>
      <c r="K25" s="709"/>
      <c r="L25" s="709"/>
      <c r="M25" s="710"/>
    </row>
    <row r="26" spans="2:15" x14ac:dyDescent="0.15">
      <c r="B26" s="5"/>
    </row>
    <row r="27" spans="2:15" x14ac:dyDescent="0.15">
      <c r="B27" s="6" t="s">
        <v>29</v>
      </c>
      <c r="H27" s="23"/>
      <c r="I27" s="23"/>
      <c r="J27" s="739" t="str">
        <f>IF(M28&gt;6,"een groen vakje = een signaal",IF(M29&gt;6,"een groen vakje = een signaal",IF(M30&gt;6,"een groen vakje = een signaal",IF(M28&lt;7,"",IF(M29&lt;7,"",IF(M30&lt;7,""))))))</f>
        <v>een groen vakje = een signaal</v>
      </c>
      <c r="K27" s="739"/>
      <c r="L27" s="739"/>
      <c r="M27" s="739"/>
    </row>
    <row r="28" spans="2:15" x14ac:dyDescent="0.15">
      <c r="B28" s="7" t="s">
        <v>30</v>
      </c>
      <c r="G28" s="24" t="s">
        <v>31</v>
      </c>
      <c r="H28" s="25"/>
      <c r="I28" s="25"/>
      <c r="J28" s="25"/>
      <c r="K28" s="26"/>
      <c r="L28" s="27"/>
      <c r="M28" s="28">
        <f>SUM(N40+Q40)</f>
        <v>7</v>
      </c>
    </row>
    <row r="29" spans="2:15" x14ac:dyDescent="0.15">
      <c r="G29" s="29" t="s">
        <v>32</v>
      </c>
      <c r="H29" s="25"/>
      <c r="I29" s="26"/>
      <c r="J29" s="26"/>
      <c r="K29" s="751"/>
      <c r="L29" s="752"/>
      <c r="M29" s="28">
        <f>SUM(O40+R40)</f>
        <v>0</v>
      </c>
      <c r="N29" s="30"/>
      <c r="O29" s="30"/>
    </row>
    <row r="30" spans="2:15" x14ac:dyDescent="0.15">
      <c r="G30" s="24" t="s">
        <v>33</v>
      </c>
      <c r="H30" s="25"/>
      <c r="I30" s="25"/>
      <c r="J30" s="25"/>
      <c r="K30" s="751"/>
      <c r="L30" s="752"/>
      <c r="M30" s="28">
        <f>SUM(P40+S40)</f>
        <v>0</v>
      </c>
    </row>
    <row r="31" spans="2:15" x14ac:dyDescent="0.15">
      <c r="B31" s="7" t="s">
        <v>34</v>
      </c>
    </row>
    <row r="32" spans="2:15" x14ac:dyDescent="0.15">
      <c r="B32" s="5"/>
    </row>
    <row r="33" spans="2:19" x14ac:dyDescent="0.15">
      <c r="B33" s="5" t="s">
        <v>35</v>
      </c>
    </row>
    <row r="34" spans="2:19" x14ac:dyDescent="0.15">
      <c r="B34" s="31"/>
      <c r="C34" s="32"/>
      <c r="D34" s="33"/>
      <c r="E34" s="34" t="s">
        <v>36</v>
      </c>
      <c r="F34" s="34" t="s">
        <v>37</v>
      </c>
      <c r="G34" s="34" t="s">
        <v>38</v>
      </c>
      <c r="H34" s="31"/>
      <c r="I34" s="11"/>
      <c r="J34" s="12"/>
      <c r="K34" s="34" t="s">
        <v>36</v>
      </c>
      <c r="L34" s="34" t="s">
        <v>37</v>
      </c>
      <c r="M34" s="34" t="s">
        <v>38</v>
      </c>
      <c r="N34" s="35" t="s">
        <v>39</v>
      </c>
      <c r="O34" s="35" t="s">
        <v>40</v>
      </c>
      <c r="P34" s="35" t="s">
        <v>41</v>
      </c>
      <c r="Q34" s="35" t="s">
        <v>39</v>
      </c>
      <c r="R34" s="35" t="s">
        <v>40</v>
      </c>
      <c r="S34" s="35" t="s">
        <v>41</v>
      </c>
    </row>
    <row r="35" spans="2:19" ht="24.95" customHeight="1" x14ac:dyDescent="0.15">
      <c r="B35" s="740" t="s">
        <v>42</v>
      </c>
      <c r="C35" s="741"/>
      <c r="D35" s="742"/>
      <c r="E35" s="36"/>
      <c r="F35" s="36"/>
      <c r="G35" s="37"/>
      <c r="H35" s="711" t="s">
        <v>43</v>
      </c>
      <c r="I35" s="712"/>
      <c r="J35" s="713"/>
      <c r="K35" s="36"/>
      <c r="L35" s="36"/>
      <c r="M35" s="37"/>
      <c r="N35" s="38" t="b">
        <v>1</v>
      </c>
      <c r="O35" s="38" t="b">
        <v>0</v>
      </c>
      <c r="P35" s="38" t="b">
        <v>0</v>
      </c>
      <c r="Q35" s="38" t="b">
        <v>0</v>
      </c>
      <c r="R35" s="38" t="b">
        <v>0</v>
      </c>
      <c r="S35" s="38"/>
    </row>
    <row r="36" spans="2:19" ht="24.95" customHeight="1" x14ac:dyDescent="0.15">
      <c r="B36" s="740" t="s">
        <v>44</v>
      </c>
      <c r="C36" s="741"/>
      <c r="D36" s="742"/>
      <c r="E36" s="36"/>
      <c r="F36" s="36"/>
      <c r="G36" s="37"/>
      <c r="H36" s="711" t="s">
        <v>45</v>
      </c>
      <c r="I36" s="712"/>
      <c r="J36" s="713"/>
      <c r="K36" s="36"/>
      <c r="L36" s="36"/>
      <c r="M36" s="37"/>
      <c r="N36" s="38" t="b">
        <v>1</v>
      </c>
      <c r="O36" s="38" t="b">
        <v>0</v>
      </c>
      <c r="P36" s="38" t="b">
        <v>0</v>
      </c>
      <c r="Q36" s="38" t="b">
        <v>0</v>
      </c>
      <c r="R36" s="38" t="b">
        <v>0</v>
      </c>
      <c r="S36" s="38"/>
    </row>
    <row r="37" spans="2:19" ht="24.95" customHeight="1" x14ac:dyDescent="0.15">
      <c r="B37" s="740" t="s">
        <v>46</v>
      </c>
      <c r="C37" s="741"/>
      <c r="D37" s="742"/>
      <c r="E37" s="36"/>
      <c r="F37" s="36"/>
      <c r="G37" s="37"/>
      <c r="H37" s="711" t="s">
        <v>47</v>
      </c>
      <c r="I37" s="712"/>
      <c r="J37" s="713"/>
      <c r="K37" s="36"/>
      <c r="L37" s="36"/>
      <c r="M37" s="37"/>
      <c r="N37" s="38" t="b">
        <v>1</v>
      </c>
      <c r="O37" s="38" t="b">
        <v>0</v>
      </c>
      <c r="P37" s="38" t="b">
        <v>0</v>
      </c>
      <c r="Q37" s="38" t="b">
        <v>1</v>
      </c>
      <c r="R37" s="38" t="b">
        <v>0</v>
      </c>
      <c r="S37" s="38" t="b">
        <v>0</v>
      </c>
    </row>
    <row r="38" spans="2:19" ht="24.95" customHeight="1" x14ac:dyDescent="0.15">
      <c r="B38" s="740" t="s">
        <v>48</v>
      </c>
      <c r="C38" s="741"/>
      <c r="D38" s="742"/>
      <c r="E38" s="36"/>
      <c r="F38" s="36"/>
      <c r="G38" s="37"/>
      <c r="H38" s="711" t="s">
        <v>49</v>
      </c>
      <c r="I38" s="712"/>
      <c r="J38" s="713"/>
      <c r="K38" s="36"/>
      <c r="L38" s="36"/>
      <c r="M38" s="37"/>
      <c r="N38" s="38" t="b">
        <v>1</v>
      </c>
      <c r="O38" s="38" t="b">
        <v>0</v>
      </c>
      <c r="P38" s="38" t="b">
        <v>0</v>
      </c>
      <c r="Q38" s="38" t="b">
        <v>1</v>
      </c>
      <c r="R38" s="38" t="b">
        <v>0</v>
      </c>
      <c r="S38" s="38" t="b">
        <v>0</v>
      </c>
    </row>
    <row r="39" spans="2:19" ht="24.95" customHeight="1" x14ac:dyDescent="0.15">
      <c r="B39" s="743" t="s">
        <v>50</v>
      </c>
      <c r="C39" s="744"/>
      <c r="D39" s="745"/>
      <c r="E39" s="39"/>
      <c r="F39" s="39"/>
      <c r="G39" s="40"/>
      <c r="H39" s="726"/>
      <c r="I39" s="727"/>
      <c r="J39" s="728"/>
      <c r="K39" s="39"/>
      <c r="L39" s="39"/>
      <c r="M39" s="40"/>
      <c r="N39" s="38" t="b">
        <v>1</v>
      </c>
      <c r="O39" s="38" t="b">
        <v>0</v>
      </c>
      <c r="P39" s="38" t="b">
        <v>0</v>
      </c>
      <c r="Q39" s="38"/>
      <c r="R39" s="38"/>
      <c r="S39" s="38"/>
    </row>
    <row r="40" spans="2:19" ht="12.75" customHeight="1" x14ac:dyDescent="0.15">
      <c r="B40" s="724" t="s">
        <v>28</v>
      </c>
      <c r="C40" s="724"/>
      <c r="D40" s="41"/>
      <c r="E40" s="41"/>
      <c r="F40" s="41"/>
      <c r="G40" s="41"/>
      <c r="H40" s="42"/>
      <c r="I40" s="41"/>
      <c r="J40" s="41"/>
      <c r="K40" s="41"/>
      <c r="L40" s="16"/>
      <c r="M40" s="16"/>
      <c r="N40" s="38">
        <f t="shared" ref="N40:S40" si="0">COUNTIF(N35:N39,"waar")</f>
        <v>5</v>
      </c>
      <c r="O40" s="38">
        <f t="shared" si="0"/>
        <v>0</v>
      </c>
      <c r="P40" s="38">
        <f t="shared" si="0"/>
        <v>0</v>
      </c>
      <c r="Q40" s="38">
        <f t="shared" si="0"/>
        <v>2</v>
      </c>
      <c r="R40" s="38">
        <f t="shared" si="0"/>
        <v>0</v>
      </c>
      <c r="S40" s="38">
        <f t="shared" si="0"/>
        <v>0</v>
      </c>
    </row>
    <row r="41" spans="2:19" x14ac:dyDescent="0.15">
      <c r="B41" s="702"/>
      <c r="C41" s="703"/>
      <c r="D41" s="703"/>
      <c r="E41" s="703"/>
      <c r="F41" s="703"/>
      <c r="G41" s="703"/>
      <c r="H41" s="703"/>
      <c r="I41" s="703"/>
      <c r="J41" s="703"/>
      <c r="K41" s="703"/>
      <c r="L41" s="703"/>
      <c r="M41" s="704"/>
    </row>
    <row r="42" spans="2:19" x14ac:dyDescent="0.15">
      <c r="B42" s="705"/>
      <c r="C42" s="706"/>
      <c r="D42" s="706"/>
      <c r="E42" s="706"/>
      <c r="F42" s="706"/>
      <c r="G42" s="706"/>
      <c r="H42" s="706"/>
      <c r="I42" s="706"/>
      <c r="J42" s="706"/>
      <c r="K42" s="706"/>
      <c r="L42" s="706"/>
      <c r="M42" s="707"/>
    </row>
    <row r="43" spans="2:19" x14ac:dyDescent="0.15">
      <c r="B43" s="708"/>
      <c r="C43" s="709"/>
      <c r="D43" s="709"/>
      <c r="E43" s="709"/>
      <c r="F43" s="709"/>
      <c r="G43" s="709"/>
      <c r="H43" s="709"/>
      <c r="I43" s="709"/>
      <c r="J43" s="709"/>
      <c r="K43" s="709"/>
      <c r="L43" s="709"/>
      <c r="M43" s="710"/>
    </row>
    <row r="44" spans="2:19" x14ac:dyDescent="0.15">
      <c r="B44" s="43"/>
      <c r="C44" s="16"/>
      <c r="D44" s="16"/>
      <c r="E44" s="16"/>
      <c r="F44" s="16"/>
      <c r="G44" s="16"/>
      <c r="H44" s="16"/>
      <c r="I44" s="16"/>
      <c r="J44" s="16"/>
      <c r="K44" s="16"/>
      <c r="L44" s="16"/>
      <c r="M44" s="16"/>
    </row>
    <row r="45" spans="2:19" x14ac:dyDescent="0.15">
      <c r="B45" s="6" t="s">
        <v>51</v>
      </c>
    </row>
    <row r="46" spans="2:19" x14ac:dyDescent="0.15">
      <c r="B46" s="5" t="s">
        <v>52</v>
      </c>
      <c r="J46" s="739" t="str">
        <f>IF(M47&gt;6,"een groen vakje = een signaal",IF(M48&gt;6,"een groen vakje = een signaal",IF(M49&gt;6,"een groen vakje = een signaal",IF(M47&lt;7,"",IF(M48&lt;7,"",IF(M49&lt;7,""))))))</f>
        <v/>
      </c>
      <c r="K46" s="739"/>
      <c r="L46" s="739"/>
      <c r="M46" s="739"/>
    </row>
    <row r="47" spans="2:19" x14ac:dyDescent="0.15">
      <c r="B47" s="7" t="s">
        <v>30</v>
      </c>
      <c r="G47" s="44"/>
      <c r="H47" s="11"/>
      <c r="I47" s="11"/>
      <c r="J47" s="11"/>
      <c r="K47" s="735" t="s">
        <v>53</v>
      </c>
      <c r="L47" s="736"/>
      <c r="M47" s="484"/>
    </row>
    <row r="48" spans="2:19" x14ac:dyDescent="0.15">
      <c r="G48" s="46"/>
      <c r="H48" s="11"/>
      <c r="I48" s="47"/>
      <c r="J48" s="47"/>
      <c r="K48" s="735" t="s">
        <v>54</v>
      </c>
      <c r="L48" s="736"/>
      <c r="M48" s="484"/>
      <c r="N48" s="30"/>
      <c r="O48" s="30"/>
    </row>
    <row r="49" spans="2:20" x14ac:dyDescent="0.15">
      <c r="G49" s="24"/>
      <c r="H49" s="25"/>
      <c r="I49" s="25"/>
      <c r="J49" s="25"/>
      <c r="K49" s="737" t="s">
        <v>55</v>
      </c>
      <c r="L49" s="738"/>
      <c r="M49" s="484"/>
    </row>
    <row r="50" spans="2:20" x14ac:dyDescent="0.15">
      <c r="B50" s="7" t="s">
        <v>34</v>
      </c>
    </row>
    <row r="51" spans="2:20" x14ac:dyDescent="0.15">
      <c r="B51" s="5"/>
    </row>
    <row r="52" spans="2:20" x14ac:dyDescent="0.15">
      <c r="B52" s="5" t="s">
        <v>56</v>
      </c>
    </row>
    <row r="53" spans="2:20" x14ac:dyDescent="0.15">
      <c r="B53" s="31"/>
      <c r="C53" s="32"/>
      <c r="D53" s="33"/>
      <c r="E53" s="34" t="s">
        <v>57</v>
      </c>
      <c r="F53" s="34" t="s">
        <v>58</v>
      </c>
      <c r="G53" s="34" t="s">
        <v>38</v>
      </c>
      <c r="H53" s="31"/>
      <c r="I53" s="11"/>
      <c r="J53" s="12"/>
      <c r="K53" s="48" t="s">
        <v>57</v>
      </c>
      <c r="L53" s="34" t="s">
        <v>58</v>
      </c>
      <c r="M53" s="34" t="s">
        <v>38</v>
      </c>
      <c r="N53" s="35" t="s">
        <v>59</v>
      </c>
      <c r="O53" s="35" t="s">
        <v>60</v>
      </c>
      <c r="P53" s="35" t="s">
        <v>41</v>
      </c>
      <c r="Q53" s="35" t="s">
        <v>59</v>
      </c>
      <c r="R53" s="35" t="s">
        <v>60</v>
      </c>
      <c r="S53" s="35" t="s">
        <v>41</v>
      </c>
    </row>
    <row r="54" spans="2:20" ht="24.95" customHeight="1" x14ac:dyDescent="0.15">
      <c r="B54" s="711" t="s">
        <v>61</v>
      </c>
      <c r="C54" s="712"/>
      <c r="D54" s="713"/>
      <c r="E54" s="36"/>
      <c r="F54" s="36"/>
      <c r="G54" s="37"/>
      <c r="H54" s="711" t="s">
        <v>62</v>
      </c>
      <c r="I54" s="712"/>
      <c r="J54" s="713"/>
      <c r="K54" s="49"/>
      <c r="L54" s="36"/>
      <c r="M54" s="37"/>
      <c r="N54" s="38" t="b">
        <v>0</v>
      </c>
      <c r="O54" s="38" t="b">
        <v>0</v>
      </c>
      <c r="P54" s="38" t="b">
        <v>0</v>
      </c>
      <c r="Q54" s="38" t="b">
        <v>0</v>
      </c>
      <c r="R54" s="38" t="b">
        <v>0</v>
      </c>
      <c r="S54" s="38"/>
    </row>
    <row r="55" spans="2:20" ht="24.95" customHeight="1" x14ac:dyDescent="0.15">
      <c r="B55" s="711" t="s">
        <v>63</v>
      </c>
      <c r="C55" s="712"/>
      <c r="D55" s="713"/>
      <c r="E55" s="36"/>
      <c r="F55" s="36"/>
      <c r="G55" s="37"/>
      <c r="H55" s="711" t="s">
        <v>64</v>
      </c>
      <c r="I55" s="712"/>
      <c r="J55" s="713"/>
      <c r="K55" s="49"/>
      <c r="L55" s="36"/>
      <c r="M55" s="37"/>
      <c r="N55" s="38" t="b">
        <v>0</v>
      </c>
      <c r="O55" s="38" t="b">
        <v>0</v>
      </c>
      <c r="P55" s="38" t="b">
        <v>0</v>
      </c>
      <c r="Q55" s="38" t="b">
        <v>0</v>
      </c>
      <c r="R55" s="38"/>
      <c r="S55" s="38"/>
    </row>
    <row r="56" spans="2:20" ht="24.95" customHeight="1" x14ac:dyDescent="0.15">
      <c r="B56" s="711" t="s">
        <v>65</v>
      </c>
      <c r="C56" s="712"/>
      <c r="D56" s="713"/>
      <c r="E56" s="36"/>
      <c r="F56" s="36"/>
      <c r="G56" s="37"/>
      <c r="H56" s="711" t="s">
        <v>66</v>
      </c>
      <c r="I56" s="712"/>
      <c r="J56" s="713"/>
      <c r="K56" s="49"/>
      <c r="L56" s="36"/>
      <c r="M56" s="37"/>
      <c r="N56" s="50" t="b">
        <v>0</v>
      </c>
      <c r="O56" s="38" t="b">
        <v>0</v>
      </c>
      <c r="P56" s="38" t="b">
        <v>0</v>
      </c>
      <c r="Q56" s="51" t="b">
        <v>0</v>
      </c>
      <c r="R56" s="38" t="b">
        <v>0</v>
      </c>
      <c r="S56" s="38"/>
    </row>
    <row r="57" spans="2:20" ht="24.95" customHeight="1" x14ac:dyDescent="0.15">
      <c r="B57" s="711" t="s">
        <v>67</v>
      </c>
      <c r="C57" s="712"/>
      <c r="D57" s="713"/>
      <c r="E57" s="36"/>
      <c r="F57" s="36"/>
      <c r="G57" s="37"/>
      <c r="H57" s="711" t="s">
        <v>68</v>
      </c>
      <c r="I57" s="712"/>
      <c r="J57" s="713"/>
      <c r="K57" s="49"/>
      <c r="L57" s="36"/>
      <c r="M57" s="37"/>
      <c r="N57" s="52" t="b">
        <v>0</v>
      </c>
      <c r="O57" s="38" t="b">
        <v>0</v>
      </c>
      <c r="P57" s="38" t="b">
        <v>0</v>
      </c>
      <c r="Q57" s="51" t="b">
        <v>0</v>
      </c>
      <c r="R57" s="38" t="b">
        <v>0</v>
      </c>
      <c r="S57" s="38"/>
    </row>
    <row r="58" spans="2:20" ht="24.95" customHeight="1" x14ac:dyDescent="0.15">
      <c r="B58" s="711" t="s">
        <v>69</v>
      </c>
      <c r="C58" s="712"/>
      <c r="D58" s="713"/>
      <c r="E58" s="36"/>
      <c r="F58" s="36"/>
      <c r="G58" s="37"/>
      <c r="H58" s="711" t="s">
        <v>70</v>
      </c>
      <c r="I58" s="712"/>
      <c r="J58" s="713"/>
      <c r="K58" s="49"/>
      <c r="L58" s="36"/>
      <c r="M58" s="37"/>
      <c r="N58" s="50" t="b">
        <v>0</v>
      </c>
      <c r="O58" s="38" t="b">
        <v>0</v>
      </c>
      <c r="P58" s="38" t="b">
        <v>0</v>
      </c>
      <c r="Q58" s="51" t="b">
        <v>0</v>
      </c>
      <c r="R58" s="38" t="b">
        <v>0</v>
      </c>
      <c r="S58" s="38"/>
    </row>
    <row r="59" spans="2:20" ht="24.95" customHeight="1" x14ac:dyDescent="0.15">
      <c r="B59" s="711" t="s">
        <v>71</v>
      </c>
      <c r="C59" s="712"/>
      <c r="D59" s="713"/>
      <c r="E59" s="36"/>
      <c r="F59" s="36"/>
      <c r="G59" s="37"/>
      <c r="H59" s="720" t="s">
        <v>72</v>
      </c>
      <c r="I59" s="721"/>
      <c r="J59" s="722"/>
      <c r="K59" s="49"/>
      <c r="L59" s="36"/>
      <c r="M59" s="37"/>
      <c r="N59" s="38" t="b">
        <v>0</v>
      </c>
      <c r="O59" s="38" t="b">
        <v>0</v>
      </c>
      <c r="P59" s="38" t="b">
        <v>0</v>
      </c>
      <c r="Q59" s="53" t="b">
        <v>0</v>
      </c>
      <c r="R59" s="38"/>
      <c r="S59" s="38"/>
      <c r="T59" s="53"/>
    </row>
    <row r="60" spans="2:20" ht="24.95" customHeight="1" x14ac:dyDescent="0.15">
      <c r="B60" s="726" t="s">
        <v>73</v>
      </c>
      <c r="C60" s="727"/>
      <c r="D60" s="728"/>
      <c r="E60" s="39"/>
      <c r="F60" s="39"/>
      <c r="G60" s="40"/>
      <c r="H60" s="732" t="s">
        <v>74</v>
      </c>
      <c r="I60" s="733"/>
      <c r="J60" s="734"/>
      <c r="K60" s="54"/>
      <c r="L60" s="39"/>
      <c r="M60" s="40"/>
      <c r="N60" s="38" t="b">
        <v>0</v>
      </c>
      <c r="O60" s="38" t="b">
        <v>0</v>
      </c>
      <c r="P60" s="38" t="b">
        <v>0</v>
      </c>
      <c r="Q60" s="38" t="b">
        <v>0</v>
      </c>
      <c r="R60" s="38"/>
      <c r="S60" s="38"/>
    </row>
    <row r="61" spans="2:20" x14ac:dyDescent="0.15">
      <c r="B61" s="55" t="s">
        <v>28</v>
      </c>
      <c r="C61" s="16"/>
      <c r="D61" s="16"/>
      <c r="E61" s="16"/>
      <c r="F61" s="16"/>
      <c r="G61" s="16"/>
      <c r="H61" s="16"/>
      <c r="I61" s="16"/>
      <c r="J61" s="16"/>
      <c r="K61" s="16"/>
      <c r="L61" s="16"/>
      <c r="M61" s="16"/>
      <c r="N61" s="1">
        <f t="shared" ref="N61:S61" si="1">COUNTIF(N54:N60,"waar")</f>
        <v>0</v>
      </c>
      <c r="O61" s="1">
        <f t="shared" si="1"/>
        <v>0</v>
      </c>
      <c r="P61" s="1">
        <f t="shared" si="1"/>
        <v>0</v>
      </c>
      <c r="Q61" s="1">
        <f t="shared" si="1"/>
        <v>0</v>
      </c>
      <c r="R61" s="1">
        <f t="shared" si="1"/>
        <v>0</v>
      </c>
      <c r="S61" s="1">
        <f t="shared" si="1"/>
        <v>0</v>
      </c>
      <c r="T61" s="1">
        <f>COUNTIF(T72:T74,"waar")</f>
        <v>0</v>
      </c>
    </row>
    <row r="62" spans="2:20" x14ac:dyDescent="0.15">
      <c r="B62" s="702"/>
      <c r="C62" s="703"/>
      <c r="D62" s="703"/>
      <c r="E62" s="703"/>
      <c r="F62" s="703"/>
      <c r="G62" s="703"/>
      <c r="H62" s="703"/>
      <c r="I62" s="703"/>
      <c r="J62" s="703"/>
      <c r="K62" s="703"/>
      <c r="L62" s="703"/>
      <c r="M62" s="704"/>
    </row>
    <row r="63" spans="2:20" x14ac:dyDescent="0.15">
      <c r="B63" s="705"/>
      <c r="C63" s="706"/>
      <c r="D63" s="706"/>
      <c r="E63" s="706"/>
      <c r="F63" s="706"/>
      <c r="G63" s="706"/>
      <c r="H63" s="706"/>
      <c r="I63" s="706"/>
      <c r="J63" s="706"/>
      <c r="K63" s="706"/>
      <c r="L63" s="706"/>
      <c r="M63" s="707"/>
    </row>
    <row r="64" spans="2:20" x14ac:dyDescent="0.15">
      <c r="B64" s="708"/>
      <c r="C64" s="709"/>
      <c r="D64" s="709"/>
      <c r="E64" s="709"/>
      <c r="F64" s="709"/>
      <c r="G64" s="709"/>
      <c r="H64" s="709"/>
      <c r="I64" s="709"/>
      <c r="J64" s="709"/>
      <c r="K64" s="709"/>
      <c r="L64" s="709"/>
      <c r="M64" s="710"/>
    </row>
    <row r="65" spans="2:23" x14ac:dyDescent="0.15">
      <c r="B65" s="43"/>
      <c r="C65" s="16"/>
      <c r="D65" s="16"/>
      <c r="E65" s="16"/>
      <c r="F65" s="16"/>
      <c r="G65" s="16"/>
      <c r="H65" s="16"/>
      <c r="I65" s="16"/>
      <c r="J65" s="16"/>
      <c r="K65" s="16"/>
      <c r="L65" s="16"/>
      <c r="M65" s="16"/>
    </row>
    <row r="66" spans="2:23" x14ac:dyDescent="0.15">
      <c r="B66" s="6" t="s">
        <v>75</v>
      </c>
    </row>
    <row r="67" spans="2:23" ht="12.75" customHeight="1" x14ac:dyDescent="0.15">
      <c r="B67" s="5" t="s">
        <v>76</v>
      </c>
      <c r="M67" s="56" t="str">
        <f>IF(M68&gt;4,"een groen vakje = een signaal",IF(M69&gt;4,"een groen vakje = een signaal",IF(M70&gt;4,"een groen vakje = een signaal",IF(M68&lt;5,"",IF(M69&lt;5,"",IF(M70&lt;5,""))))))</f>
        <v/>
      </c>
    </row>
    <row r="68" spans="2:23" x14ac:dyDescent="0.15">
      <c r="B68" s="7" t="s">
        <v>30</v>
      </c>
      <c r="G68" s="57" t="s">
        <v>31</v>
      </c>
      <c r="H68" s="26"/>
      <c r="I68" s="26"/>
      <c r="J68" s="26"/>
      <c r="K68" s="58"/>
      <c r="L68" s="45"/>
      <c r="M68" s="485"/>
    </row>
    <row r="69" spans="2:23" x14ac:dyDescent="0.15">
      <c r="G69" s="29" t="s">
        <v>77</v>
      </c>
      <c r="H69" s="26"/>
      <c r="I69" s="26"/>
      <c r="J69" s="26"/>
      <c r="K69" s="58"/>
      <c r="L69" s="45"/>
      <c r="M69" s="485"/>
      <c r="N69" s="30"/>
      <c r="O69" s="30"/>
    </row>
    <row r="70" spans="2:23" x14ac:dyDescent="0.15">
      <c r="G70" s="57" t="s">
        <v>33</v>
      </c>
      <c r="H70" s="26"/>
      <c r="I70" s="26"/>
      <c r="J70" s="26"/>
      <c r="K70" s="58"/>
      <c r="L70" s="45"/>
      <c r="M70" s="485"/>
    </row>
    <row r="71" spans="2:23" x14ac:dyDescent="0.15">
      <c r="B71" s="7" t="s">
        <v>34</v>
      </c>
    </row>
    <row r="72" spans="2:23" x14ac:dyDescent="0.15">
      <c r="B72" s="5"/>
      <c r="T72" s="51" t="b">
        <f>Q56</f>
        <v>0</v>
      </c>
    </row>
    <row r="73" spans="2:23" x14ac:dyDescent="0.15">
      <c r="B73" s="5" t="s">
        <v>35</v>
      </c>
      <c r="T73" s="51" t="b">
        <f>Q57</f>
        <v>0</v>
      </c>
    </row>
    <row r="74" spans="2:23" x14ac:dyDescent="0.15">
      <c r="B74" s="59"/>
      <c r="C74" s="60"/>
      <c r="D74" s="61"/>
      <c r="E74" s="62" t="s">
        <v>36</v>
      </c>
      <c r="F74" s="34" t="s">
        <v>37</v>
      </c>
      <c r="G74" s="34" t="s">
        <v>38</v>
      </c>
      <c r="H74" s="59"/>
      <c r="I74" s="63"/>
      <c r="J74" s="64"/>
      <c r="K74" s="65" t="s">
        <v>36</v>
      </c>
      <c r="L74" s="34" t="s">
        <v>37</v>
      </c>
      <c r="M74" s="34" t="s">
        <v>38</v>
      </c>
      <c r="N74" s="35" t="s">
        <v>36</v>
      </c>
      <c r="O74" s="35" t="s">
        <v>37</v>
      </c>
      <c r="P74" s="35" t="s">
        <v>38</v>
      </c>
      <c r="Q74" s="35" t="s">
        <v>36</v>
      </c>
      <c r="R74" s="35" t="s">
        <v>37</v>
      </c>
      <c r="S74" s="35" t="s">
        <v>38</v>
      </c>
      <c r="T74" s="51" t="b">
        <f>Q58</f>
        <v>0</v>
      </c>
    </row>
    <row r="75" spans="2:23" ht="24.95" customHeight="1" x14ac:dyDescent="0.15">
      <c r="B75" s="711" t="s">
        <v>78</v>
      </c>
      <c r="C75" s="712"/>
      <c r="D75" s="713"/>
      <c r="E75" s="66"/>
      <c r="F75" s="36"/>
      <c r="G75" s="37"/>
      <c r="H75" s="723" t="s">
        <v>79</v>
      </c>
      <c r="I75" s="724"/>
      <c r="J75" s="725"/>
      <c r="K75" s="67"/>
      <c r="L75" s="36"/>
      <c r="M75" s="37"/>
      <c r="N75" s="51" t="b">
        <v>0</v>
      </c>
      <c r="O75" s="38" t="b">
        <v>0</v>
      </c>
      <c r="P75" s="38" t="b">
        <v>0</v>
      </c>
      <c r="Q75" s="38" t="b">
        <v>0</v>
      </c>
      <c r="R75" s="38" t="b">
        <v>0</v>
      </c>
      <c r="S75" s="38"/>
      <c r="T75" s="3" t="b">
        <f>N75</f>
        <v>0</v>
      </c>
      <c r="U75" s="68" t="b">
        <f>N79</f>
        <v>0</v>
      </c>
      <c r="V75" s="69" t="b">
        <f>N56</f>
        <v>0</v>
      </c>
      <c r="W75" s="70" t="b">
        <f t="shared" ref="W75:W80" si="2">Q76</f>
        <v>0</v>
      </c>
    </row>
    <row r="76" spans="2:23" ht="24.95" customHeight="1" x14ac:dyDescent="0.15">
      <c r="B76" s="711" t="s">
        <v>80</v>
      </c>
      <c r="C76" s="712"/>
      <c r="D76" s="713"/>
      <c r="E76" s="66"/>
      <c r="F76" s="36"/>
      <c r="G76" s="37"/>
      <c r="H76" s="723" t="s">
        <v>81</v>
      </c>
      <c r="I76" s="724"/>
      <c r="J76" s="725"/>
      <c r="K76" s="67"/>
      <c r="L76" s="36"/>
      <c r="M76" s="37"/>
      <c r="N76" s="51" t="b">
        <v>0</v>
      </c>
      <c r="O76" s="38" t="b">
        <v>0</v>
      </c>
      <c r="P76" s="38" t="b">
        <v>0</v>
      </c>
      <c r="Q76" s="38" t="b">
        <v>0</v>
      </c>
      <c r="R76" s="38" t="b">
        <v>0</v>
      </c>
      <c r="S76" s="38"/>
      <c r="T76" s="3" t="b">
        <f>N76</f>
        <v>0</v>
      </c>
      <c r="U76" s="68" t="b">
        <f>N81</f>
        <v>0</v>
      </c>
      <c r="V76" s="69" t="b">
        <f>N57</f>
        <v>0</v>
      </c>
      <c r="W76" s="70" t="b">
        <f t="shared" si="2"/>
        <v>0</v>
      </c>
    </row>
    <row r="77" spans="2:23" ht="24.95" customHeight="1" x14ac:dyDescent="0.15">
      <c r="B77" s="711" t="s">
        <v>82</v>
      </c>
      <c r="C77" s="712"/>
      <c r="D77" s="713"/>
      <c r="E77" s="66"/>
      <c r="F77" s="36"/>
      <c r="G77" s="37"/>
      <c r="H77" s="723" t="s">
        <v>83</v>
      </c>
      <c r="I77" s="724"/>
      <c r="J77" s="725"/>
      <c r="K77" s="67"/>
      <c r="L77" s="36"/>
      <c r="M77" s="37"/>
      <c r="N77" s="51" t="b">
        <v>0</v>
      </c>
      <c r="O77" s="38" t="b">
        <v>0</v>
      </c>
      <c r="P77" s="38" t="b">
        <v>0</v>
      </c>
      <c r="Q77" s="38" t="b">
        <v>0</v>
      </c>
      <c r="R77" s="38" t="b">
        <v>0</v>
      </c>
      <c r="S77" s="38"/>
      <c r="T77" s="3" t="b">
        <f>N77</f>
        <v>0</v>
      </c>
      <c r="U77" s="68" t="b">
        <f>N57</f>
        <v>0</v>
      </c>
      <c r="V77" s="69" t="b">
        <f>N58</f>
        <v>0</v>
      </c>
      <c r="W77" s="70" t="b">
        <f t="shared" si="2"/>
        <v>0</v>
      </c>
    </row>
    <row r="78" spans="2:23" ht="24.95" customHeight="1" x14ac:dyDescent="0.15">
      <c r="B78" s="711" t="s">
        <v>84</v>
      </c>
      <c r="C78" s="712"/>
      <c r="D78" s="713"/>
      <c r="E78" s="66"/>
      <c r="F78" s="36"/>
      <c r="G78" s="37"/>
      <c r="H78" s="723" t="s">
        <v>85</v>
      </c>
      <c r="I78" s="724"/>
      <c r="J78" s="725"/>
      <c r="K78" s="67"/>
      <c r="L78" s="36"/>
      <c r="M78" s="37"/>
      <c r="N78" s="51" t="b">
        <v>0</v>
      </c>
      <c r="O78" s="38" t="b">
        <v>0</v>
      </c>
      <c r="P78" s="38" t="b">
        <v>0</v>
      </c>
      <c r="Q78" s="38" t="b">
        <v>0</v>
      </c>
      <c r="R78" s="38" t="b">
        <v>0</v>
      </c>
      <c r="S78" s="38"/>
      <c r="T78" s="3" t="b">
        <f>N78</f>
        <v>0</v>
      </c>
      <c r="V78" s="69" t="b">
        <f>N81</f>
        <v>0</v>
      </c>
      <c r="W78" s="70" t="b">
        <f t="shared" si="2"/>
        <v>0</v>
      </c>
    </row>
    <row r="79" spans="2:23" ht="24.95" customHeight="1" x14ac:dyDescent="0.15">
      <c r="B79" s="711" t="s">
        <v>86</v>
      </c>
      <c r="C79" s="712"/>
      <c r="D79" s="713"/>
      <c r="E79" s="66"/>
      <c r="F79" s="36"/>
      <c r="G79" s="37"/>
      <c r="H79" s="723" t="s">
        <v>87</v>
      </c>
      <c r="I79" s="724"/>
      <c r="J79" s="725"/>
      <c r="K79" s="67"/>
      <c r="L79" s="36"/>
      <c r="M79" s="37"/>
      <c r="N79" s="52" t="b">
        <v>0</v>
      </c>
      <c r="O79" s="38" t="b">
        <v>0</v>
      </c>
      <c r="P79" s="38" t="b">
        <v>0</v>
      </c>
      <c r="Q79" s="38" t="b">
        <v>0</v>
      </c>
      <c r="R79" s="38" t="b">
        <v>0</v>
      </c>
      <c r="S79" s="38" t="b">
        <v>0</v>
      </c>
      <c r="T79" s="3" t="b">
        <f>N80</f>
        <v>0</v>
      </c>
      <c r="V79" s="69" t="b">
        <f>Q76</f>
        <v>0</v>
      </c>
      <c r="W79" s="70" t="b">
        <f t="shared" si="2"/>
        <v>0</v>
      </c>
    </row>
    <row r="80" spans="2:23" ht="24.95" customHeight="1" x14ac:dyDescent="0.15">
      <c r="B80" s="711" t="s">
        <v>88</v>
      </c>
      <c r="C80" s="712"/>
      <c r="D80" s="713"/>
      <c r="E80" s="66"/>
      <c r="F80" s="36"/>
      <c r="G80" s="37"/>
      <c r="H80" s="723" t="s">
        <v>89</v>
      </c>
      <c r="I80" s="724"/>
      <c r="J80" s="725"/>
      <c r="K80" s="67"/>
      <c r="L80" s="36"/>
      <c r="M80" s="37"/>
      <c r="N80" s="51" t="b">
        <v>0</v>
      </c>
      <c r="O80" s="38" t="b">
        <v>0</v>
      </c>
      <c r="P80" s="38" t="b">
        <v>0</v>
      </c>
      <c r="Q80" s="38" t="b">
        <v>0</v>
      </c>
      <c r="R80" s="38" t="b">
        <v>0</v>
      </c>
      <c r="S80" s="38" t="b">
        <v>0</v>
      </c>
      <c r="T80" s="3">
        <f>COUNTIF(T72:T79,"waar")</f>
        <v>0</v>
      </c>
      <c r="U80" s="68">
        <f>COUNTIF(U75:U77,"waar")</f>
        <v>0</v>
      </c>
      <c r="V80" s="69" t="b">
        <f>Q80</f>
        <v>0</v>
      </c>
      <c r="W80" s="70" t="b">
        <f t="shared" si="2"/>
        <v>0</v>
      </c>
    </row>
    <row r="81" spans="2:23" ht="24.95" customHeight="1" x14ac:dyDescent="0.15">
      <c r="B81" s="726" t="s">
        <v>90</v>
      </c>
      <c r="C81" s="727"/>
      <c r="D81" s="728"/>
      <c r="E81" s="71"/>
      <c r="F81" s="39"/>
      <c r="G81" s="40"/>
      <c r="H81" s="729" t="s">
        <v>91</v>
      </c>
      <c r="I81" s="730"/>
      <c r="J81" s="731"/>
      <c r="K81" s="72"/>
      <c r="L81" s="39"/>
      <c r="M81" s="40"/>
      <c r="N81" s="52" t="b">
        <v>0</v>
      </c>
      <c r="O81" s="38" t="b">
        <v>0</v>
      </c>
      <c r="P81" s="38" t="b">
        <v>0</v>
      </c>
      <c r="Q81" s="38" t="b">
        <v>0</v>
      </c>
      <c r="R81" s="38" t="b">
        <v>0</v>
      </c>
      <c r="S81" s="38"/>
      <c r="T81" s="73"/>
      <c r="V81" s="69">
        <f>COUNTIF(V75:V80,"waar")</f>
        <v>0</v>
      </c>
      <c r="W81" s="70">
        <f>COUNTIF(W75:W80,"waar")</f>
        <v>0</v>
      </c>
    </row>
    <row r="82" spans="2:23" x14ac:dyDescent="0.15">
      <c r="B82" s="55" t="s">
        <v>28</v>
      </c>
      <c r="C82" s="16"/>
      <c r="D82" s="16"/>
      <c r="E82" s="16"/>
      <c r="F82" s="16"/>
      <c r="G82" s="16"/>
      <c r="H82" s="16"/>
      <c r="I82" s="16"/>
      <c r="J82" s="16"/>
      <c r="K82" s="16"/>
      <c r="L82" s="16"/>
      <c r="M82" s="16"/>
      <c r="N82" s="1">
        <f t="shared" ref="N82:S82" si="3">COUNTIF(N75:N81,"waar")</f>
        <v>0</v>
      </c>
      <c r="O82" s="1">
        <f t="shared" si="3"/>
        <v>0</v>
      </c>
      <c r="P82" s="1">
        <f t="shared" si="3"/>
        <v>0</v>
      </c>
      <c r="Q82" s="1">
        <f t="shared" si="3"/>
        <v>0</v>
      </c>
      <c r="R82" s="1">
        <f t="shared" si="3"/>
        <v>0</v>
      </c>
      <c r="S82" s="1">
        <f t="shared" si="3"/>
        <v>0</v>
      </c>
      <c r="T82" s="73"/>
    </row>
    <row r="83" spans="2:23" x14ac:dyDescent="0.15">
      <c r="B83" s="702"/>
      <c r="C83" s="703"/>
      <c r="D83" s="703"/>
      <c r="E83" s="703"/>
      <c r="F83" s="703"/>
      <c r="G83" s="703"/>
      <c r="H83" s="703"/>
      <c r="I83" s="703"/>
      <c r="J83" s="703"/>
      <c r="K83" s="703"/>
      <c r="L83" s="703"/>
      <c r="M83" s="704"/>
    </row>
    <row r="84" spans="2:23" x14ac:dyDescent="0.15">
      <c r="B84" s="705"/>
      <c r="C84" s="706"/>
      <c r="D84" s="706"/>
      <c r="E84" s="706"/>
      <c r="F84" s="706"/>
      <c r="G84" s="706"/>
      <c r="H84" s="706"/>
      <c r="I84" s="706"/>
      <c r="J84" s="706"/>
      <c r="K84" s="706"/>
      <c r="L84" s="706"/>
      <c r="M84" s="707"/>
    </row>
    <row r="85" spans="2:23" x14ac:dyDescent="0.15">
      <c r="B85" s="708"/>
      <c r="C85" s="709"/>
      <c r="D85" s="709"/>
      <c r="E85" s="709"/>
      <c r="F85" s="709"/>
      <c r="G85" s="709"/>
      <c r="H85" s="709"/>
      <c r="I85" s="709"/>
      <c r="J85" s="709"/>
      <c r="K85" s="709"/>
      <c r="L85" s="709"/>
      <c r="M85" s="710"/>
    </row>
    <row r="86" spans="2:23" x14ac:dyDescent="0.15">
      <c r="B86" s="43"/>
      <c r="C86" s="16"/>
      <c r="D86" s="16"/>
      <c r="E86" s="16"/>
      <c r="F86" s="16"/>
      <c r="G86" s="16"/>
      <c r="H86" s="16"/>
      <c r="I86" s="16"/>
      <c r="J86" s="16"/>
      <c r="K86" s="16"/>
      <c r="L86" s="16"/>
      <c r="M86" s="16"/>
    </row>
    <row r="87" spans="2:23" x14ac:dyDescent="0.15">
      <c r="B87" s="74" t="s">
        <v>92</v>
      </c>
    </row>
    <row r="88" spans="2:23" x14ac:dyDescent="0.15">
      <c r="B88" s="5" t="s">
        <v>76</v>
      </c>
      <c r="K88" s="23"/>
      <c r="L88" s="23"/>
      <c r="M88" s="56" t="str">
        <f>IF(M89&gt;3,"een groen vakje = een signaal",IF(M90&gt;3,"een groen vakje = een signaal",IF(M91&gt;3,"een groen vakje = een signaal",IF(M89&lt;4,"",IF(M90&lt;4,"",IF(M91&lt;4,""))))))</f>
        <v/>
      </c>
    </row>
    <row r="89" spans="2:23" x14ac:dyDescent="0.15">
      <c r="B89" s="7" t="s">
        <v>30</v>
      </c>
      <c r="G89" s="57" t="s">
        <v>31</v>
      </c>
      <c r="H89" s="26"/>
      <c r="I89" s="26"/>
      <c r="J89" s="26"/>
      <c r="K89" s="58"/>
      <c r="L89" s="45"/>
      <c r="M89" s="485"/>
    </row>
    <row r="90" spans="2:23" x14ac:dyDescent="0.15">
      <c r="G90" s="29" t="s">
        <v>32</v>
      </c>
      <c r="H90" s="26"/>
      <c r="I90" s="26"/>
      <c r="J90" s="26"/>
      <c r="K90" s="58"/>
      <c r="L90" s="45"/>
      <c r="M90" s="485"/>
      <c r="N90" s="30"/>
      <c r="O90" s="30"/>
    </row>
    <row r="91" spans="2:23" x14ac:dyDescent="0.15">
      <c r="G91" s="57" t="s">
        <v>33</v>
      </c>
      <c r="H91" s="26"/>
      <c r="I91" s="26"/>
      <c r="J91" s="26"/>
      <c r="K91" s="58"/>
      <c r="L91" s="45"/>
      <c r="M91" s="485"/>
    </row>
    <row r="92" spans="2:23" x14ac:dyDescent="0.15">
      <c r="B92" s="7" t="s">
        <v>34</v>
      </c>
    </row>
    <row r="93" spans="2:23" x14ac:dyDescent="0.15">
      <c r="B93" s="5"/>
    </row>
    <row r="94" spans="2:23" x14ac:dyDescent="0.15">
      <c r="B94" s="5" t="s">
        <v>35</v>
      </c>
    </row>
    <row r="95" spans="2:23" x14ac:dyDescent="0.15">
      <c r="B95" s="59"/>
      <c r="C95" s="60"/>
      <c r="D95" s="61"/>
      <c r="E95" s="34" t="s">
        <v>36</v>
      </c>
      <c r="F95" s="34" t="s">
        <v>37</v>
      </c>
      <c r="G95" s="34" t="s">
        <v>38</v>
      </c>
      <c r="H95" s="59"/>
      <c r="I95" s="63"/>
      <c r="J95" s="64"/>
      <c r="K95" s="34" t="s">
        <v>36</v>
      </c>
      <c r="L95" s="34" t="s">
        <v>37</v>
      </c>
      <c r="M95" s="34" t="s">
        <v>38</v>
      </c>
      <c r="N95" s="35" t="s">
        <v>36</v>
      </c>
      <c r="O95" s="35" t="s">
        <v>37</v>
      </c>
      <c r="P95" s="35" t="s">
        <v>38</v>
      </c>
      <c r="Q95" s="35" t="s">
        <v>36</v>
      </c>
      <c r="R95" s="35" t="s">
        <v>37</v>
      </c>
      <c r="S95" s="35" t="s">
        <v>38</v>
      </c>
    </row>
    <row r="96" spans="2:23" ht="24.95" customHeight="1" x14ac:dyDescent="0.15">
      <c r="B96" s="711" t="s">
        <v>93</v>
      </c>
      <c r="C96" s="712"/>
      <c r="D96" s="713"/>
      <c r="E96" s="36"/>
      <c r="F96" s="36"/>
      <c r="G96" s="37"/>
      <c r="H96" s="714" t="s">
        <v>94</v>
      </c>
      <c r="I96" s="715"/>
      <c r="J96" s="716"/>
      <c r="K96" s="36"/>
      <c r="L96" s="36"/>
      <c r="M96" s="37"/>
      <c r="N96" s="38" t="b">
        <v>0</v>
      </c>
      <c r="O96" s="38" t="b">
        <v>0</v>
      </c>
      <c r="P96" s="38" t="b">
        <v>0</v>
      </c>
      <c r="Q96" s="38" t="b">
        <v>0</v>
      </c>
      <c r="R96" s="38" t="b">
        <v>0</v>
      </c>
      <c r="S96" s="38"/>
    </row>
    <row r="97" spans="2:19" ht="24.95" customHeight="1" x14ac:dyDescent="0.15">
      <c r="B97" s="711" t="s">
        <v>95</v>
      </c>
      <c r="C97" s="712"/>
      <c r="D97" s="713"/>
      <c r="E97" s="36"/>
      <c r="F97" s="36"/>
      <c r="G97" s="37"/>
      <c r="H97" s="723" t="s">
        <v>96</v>
      </c>
      <c r="I97" s="724"/>
      <c r="J97" s="725"/>
      <c r="K97" s="36"/>
      <c r="L97" s="36"/>
      <c r="M97" s="37"/>
      <c r="N97" s="38" t="b">
        <v>0</v>
      </c>
      <c r="O97" s="38" t="b">
        <v>0</v>
      </c>
      <c r="P97" s="38" t="b">
        <v>0</v>
      </c>
      <c r="Q97" s="38" t="b">
        <v>0</v>
      </c>
      <c r="R97" s="38" t="b">
        <v>0</v>
      </c>
      <c r="S97" s="38"/>
    </row>
    <row r="98" spans="2:19" ht="24.95" customHeight="1" x14ac:dyDescent="0.15">
      <c r="B98" s="717" t="s">
        <v>97</v>
      </c>
      <c r="C98" s="718"/>
      <c r="D98" s="719"/>
      <c r="E98" s="39"/>
      <c r="F98" s="39"/>
      <c r="G98" s="40"/>
      <c r="H98" s="720" t="s">
        <v>98</v>
      </c>
      <c r="I98" s="721"/>
      <c r="J98" s="722"/>
      <c r="K98" s="39"/>
      <c r="L98" s="39"/>
      <c r="M98" s="40"/>
      <c r="N98" s="38" t="b">
        <v>0</v>
      </c>
      <c r="O98" s="38" t="b">
        <v>0</v>
      </c>
      <c r="P98" s="38" t="b">
        <v>0</v>
      </c>
      <c r="Q98" s="38" t="b">
        <v>0</v>
      </c>
      <c r="R98" s="38" t="b">
        <v>0</v>
      </c>
      <c r="S98" s="38"/>
    </row>
    <row r="99" spans="2:19" x14ac:dyDescent="0.15">
      <c r="B99" s="55" t="s">
        <v>28</v>
      </c>
      <c r="C99" s="16"/>
      <c r="D99" s="16"/>
      <c r="E99" s="16"/>
      <c r="F99" s="16"/>
      <c r="G99" s="16"/>
      <c r="H99" s="16"/>
      <c r="I99" s="16"/>
      <c r="J99" s="16"/>
      <c r="K99" s="16"/>
      <c r="L99" s="16"/>
      <c r="M99" s="16"/>
      <c r="N99" s="1">
        <f t="shared" ref="N99:S99" si="4">COUNTIF(N96:N98,"waar")</f>
        <v>0</v>
      </c>
      <c r="O99" s="1">
        <f t="shared" si="4"/>
        <v>0</v>
      </c>
      <c r="P99" s="1">
        <f t="shared" si="4"/>
        <v>0</v>
      </c>
      <c r="Q99" s="1">
        <f t="shared" si="4"/>
        <v>0</v>
      </c>
      <c r="R99" s="1">
        <f t="shared" si="4"/>
        <v>0</v>
      </c>
      <c r="S99" s="1">
        <f t="shared" si="4"/>
        <v>0</v>
      </c>
    </row>
    <row r="100" spans="2:19" x14ac:dyDescent="0.15">
      <c r="B100" s="702"/>
      <c r="C100" s="703"/>
      <c r="D100" s="703"/>
      <c r="E100" s="703"/>
      <c r="F100" s="703"/>
      <c r="G100" s="703"/>
      <c r="H100" s="703"/>
      <c r="I100" s="703"/>
      <c r="J100" s="703"/>
      <c r="K100" s="703"/>
      <c r="L100" s="703"/>
      <c r="M100" s="704"/>
    </row>
    <row r="101" spans="2:19" x14ac:dyDescent="0.15">
      <c r="B101" s="705"/>
      <c r="C101" s="706"/>
      <c r="D101" s="706"/>
      <c r="E101" s="706"/>
      <c r="F101" s="706"/>
      <c r="G101" s="706"/>
      <c r="H101" s="706"/>
      <c r="I101" s="706"/>
      <c r="J101" s="706"/>
      <c r="K101" s="706"/>
      <c r="L101" s="706"/>
      <c r="M101" s="707"/>
    </row>
    <row r="102" spans="2:19" x14ac:dyDescent="0.15">
      <c r="B102" s="708"/>
      <c r="C102" s="709"/>
      <c r="D102" s="709"/>
      <c r="E102" s="709"/>
      <c r="F102" s="709"/>
      <c r="G102" s="709"/>
      <c r="H102" s="709"/>
      <c r="I102" s="709"/>
      <c r="J102" s="709"/>
      <c r="K102" s="709"/>
      <c r="L102" s="709"/>
      <c r="M102" s="710"/>
    </row>
    <row r="103" spans="2:19" x14ac:dyDescent="0.15">
      <c r="B103" s="43"/>
      <c r="C103" s="16"/>
      <c r="D103" s="16"/>
      <c r="E103" s="16"/>
      <c r="F103" s="16"/>
      <c r="G103" s="16"/>
      <c r="H103" s="16"/>
      <c r="I103" s="16"/>
      <c r="J103" s="16"/>
      <c r="K103" s="16"/>
      <c r="L103" s="16"/>
      <c r="M103" s="16"/>
    </row>
    <row r="104" spans="2:19" x14ac:dyDescent="0.15">
      <c r="B104" s="6" t="s">
        <v>99</v>
      </c>
    </row>
    <row r="105" spans="2:19" x14ac:dyDescent="0.15">
      <c r="B105" s="5"/>
    </row>
    <row r="106" spans="2:19" x14ac:dyDescent="0.15">
      <c r="B106" s="5" t="s">
        <v>100</v>
      </c>
    </row>
    <row r="107" spans="2:19" x14ac:dyDescent="0.15">
      <c r="B107" s="702"/>
      <c r="C107" s="703"/>
      <c r="D107" s="703"/>
      <c r="E107" s="703"/>
      <c r="F107" s="703"/>
      <c r="G107" s="703"/>
      <c r="H107" s="703"/>
      <c r="I107" s="703"/>
      <c r="J107" s="703"/>
      <c r="K107" s="703"/>
      <c r="L107" s="703"/>
      <c r="M107" s="704"/>
    </row>
    <row r="108" spans="2:19" x14ac:dyDescent="0.15">
      <c r="B108" s="705"/>
      <c r="C108" s="706"/>
      <c r="D108" s="706"/>
      <c r="E108" s="706"/>
      <c r="F108" s="706"/>
      <c r="G108" s="706"/>
      <c r="H108" s="706"/>
      <c r="I108" s="706"/>
      <c r="J108" s="706"/>
      <c r="K108" s="706"/>
      <c r="L108" s="706"/>
      <c r="M108" s="707"/>
    </row>
    <row r="109" spans="2:19" x14ac:dyDescent="0.15">
      <c r="B109" s="705"/>
      <c r="C109" s="706"/>
      <c r="D109" s="706"/>
      <c r="E109" s="706"/>
      <c r="F109" s="706"/>
      <c r="G109" s="706"/>
      <c r="H109" s="706"/>
      <c r="I109" s="706"/>
      <c r="J109" s="706"/>
      <c r="K109" s="706"/>
      <c r="L109" s="706"/>
      <c r="M109" s="707"/>
    </row>
    <row r="110" spans="2:19" x14ac:dyDescent="0.15">
      <c r="B110" s="708"/>
      <c r="C110" s="709"/>
      <c r="D110" s="709"/>
      <c r="E110" s="709"/>
      <c r="F110" s="709"/>
      <c r="G110" s="709"/>
      <c r="H110" s="709"/>
      <c r="I110" s="709"/>
      <c r="J110" s="709"/>
      <c r="K110" s="709"/>
      <c r="L110" s="709"/>
      <c r="M110" s="710"/>
    </row>
    <row r="111" spans="2:19" x14ac:dyDescent="0.15">
      <c r="B111" s="41"/>
    </row>
    <row r="112" spans="2:19" x14ac:dyDescent="0.15">
      <c r="B112" s="41"/>
    </row>
    <row r="113" spans="2:2" x14ac:dyDescent="0.15">
      <c r="B113" s="41"/>
    </row>
    <row r="114" spans="2:2" x14ac:dyDescent="0.15">
      <c r="B114" s="41"/>
    </row>
  </sheetData>
  <sheetProtection algorithmName="SHA-512" hashValue="9qUakrrfjW80P45WHmm6giw1nChsI6Uyji35564orNIedH+goN8tfbWz4ALqte1zGy2hKP2VIPlYaESUl/DShA==" saltValue="faNO38hawL3gse7w04vYVA==" spinCount="100000" sheet="1" objects="1" scenarios="1"/>
  <mergeCells count="68">
    <mergeCell ref="B1:M1"/>
    <mergeCell ref="B2:M2"/>
    <mergeCell ref="B7:M7"/>
    <mergeCell ref="B9:D9"/>
    <mergeCell ref="E9:M9"/>
    <mergeCell ref="E10:M10"/>
    <mergeCell ref="B11:D11"/>
    <mergeCell ref="E11:M11"/>
    <mergeCell ref="B35:D35"/>
    <mergeCell ref="H35:J35"/>
    <mergeCell ref="B10:D10"/>
    <mergeCell ref="B12:D12"/>
    <mergeCell ref="E12:M12"/>
    <mergeCell ref="K29:L29"/>
    <mergeCell ref="K30:L30"/>
    <mergeCell ref="B23:M25"/>
    <mergeCell ref="J27:M27"/>
    <mergeCell ref="B41:M43"/>
    <mergeCell ref="J46:M46"/>
    <mergeCell ref="B36:D36"/>
    <mergeCell ref="H36:J36"/>
    <mergeCell ref="B37:D37"/>
    <mergeCell ref="H37:J37"/>
    <mergeCell ref="B38:D38"/>
    <mergeCell ref="H38:J39"/>
    <mergeCell ref="B39:D39"/>
    <mergeCell ref="B40:C40"/>
    <mergeCell ref="B55:D55"/>
    <mergeCell ref="H55:J55"/>
    <mergeCell ref="B56:D56"/>
    <mergeCell ref="H56:J56"/>
    <mergeCell ref="K47:L47"/>
    <mergeCell ref="K48:L48"/>
    <mergeCell ref="K49:L49"/>
    <mergeCell ref="B54:D54"/>
    <mergeCell ref="H54:J54"/>
    <mergeCell ref="B57:D57"/>
    <mergeCell ref="H57:J57"/>
    <mergeCell ref="B81:D81"/>
    <mergeCell ref="H81:J81"/>
    <mergeCell ref="B77:D77"/>
    <mergeCell ref="H77:J77"/>
    <mergeCell ref="B58:D58"/>
    <mergeCell ref="H58:J58"/>
    <mergeCell ref="B59:D59"/>
    <mergeCell ref="H59:J59"/>
    <mergeCell ref="H75:J75"/>
    <mergeCell ref="B78:D78"/>
    <mergeCell ref="H78:J78"/>
    <mergeCell ref="B60:D60"/>
    <mergeCell ref="H60:J60"/>
    <mergeCell ref="B62:M64"/>
    <mergeCell ref="B75:D75"/>
    <mergeCell ref="B79:D79"/>
    <mergeCell ref="H79:J79"/>
    <mergeCell ref="B80:D80"/>
    <mergeCell ref="H80:J80"/>
    <mergeCell ref="B76:D76"/>
    <mergeCell ref="H76:J76"/>
    <mergeCell ref="B107:M110"/>
    <mergeCell ref="B83:M85"/>
    <mergeCell ref="B96:D96"/>
    <mergeCell ref="H96:J96"/>
    <mergeCell ref="B98:D98"/>
    <mergeCell ref="H98:J98"/>
    <mergeCell ref="B100:M102"/>
    <mergeCell ref="B97:D97"/>
    <mergeCell ref="H97:J97"/>
  </mergeCells>
  <phoneticPr fontId="58" type="noConversion"/>
  <conditionalFormatting sqref="M89:M91">
    <cfRule type="cellIs" dxfId="133" priority="1" stopIfTrue="1" operator="between">
      <formula>4</formula>
      <formula>6</formula>
    </cfRule>
  </conditionalFormatting>
  <conditionalFormatting sqref="M28:M30">
    <cfRule type="cellIs" dxfId="132" priority="2" stopIfTrue="1" operator="between">
      <formula>7</formula>
      <formula>9</formula>
    </cfRule>
  </conditionalFormatting>
  <conditionalFormatting sqref="M47:M49">
    <cfRule type="cellIs" dxfId="131" priority="3" stopIfTrue="1" operator="between">
      <formula>7</formula>
      <formula>14</formula>
    </cfRule>
  </conditionalFormatting>
  <conditionalFormatting sqref="M68:M70">
    <cfRule type="cellIs" dxfId="130" priority="4" stopIfTrue="1" operator="between">
      <formula>5</formula>
      <formula>14</formula>
    </cfRule>
  </conditionalFormatting>
  <conditionalFormatting sqref="B7:M7">
    <cfRule type="expression" dxfId="129" priority="5" stopIfTrue="1">
      <formula>$E$9=""</formula>
    </cfRule>
  </conditionalFormatting>
  <dataValidations count="1">
    <dataValidation allowBlank="1" showInputMessage="1" showErrorMessage="1" promptTitle="nieuwe regel?" prompt="druk op Alt+Enter" sqref="B23:M25 B100:M102 B41:M43 B62:M64 B83:M85 B107:M110"/>
  </dataValidations>
  <pageMargins left="0.75" right="0.4" top="0.22" bottom="0.21" header="0.12" footer="0.21"/>
  <pageSetup paperSize="9" scale="90" orientation="portrait" horizontalDpi="4294967293" verticalDpi="0" r:id="rId1"/>
  <headerFooter alignWithMargins="0">
    <oddFooter>&amp;L© Eduforce / Meesterwerk &amp;Cpagina &amp;P&amp;R&amp;D / &amp;T</oddFooter>
  </headerFooter>
  <rowBreaks count="1" manualBreakCount="1">
    <brk id="65" min="1" max="12" man="1"/>
  </rowBreaks>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xdr:col>
                    <xdr:colOff>66675</xdr:colOff>
                    <xdr:row>34</xdr:row>
                    <xdr:rowOff>57150</xdr:rowOff>
                  </from>
                  <to>
                    <xdr:col>4</xdr:col>
                    <xdr:colOff>371475</xdr:colOff>
                    <xdr:row>35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66675</xdr:colOff>
                    <xdr:row>34</xdr:row>
                    <xdr:rowOff>57150</xdr:rowOff>
                  </from>
                  <to>
                    <xdr:col>5</xdr:col>
                    <xdr:colOff>371475</xdr:colOff>
                    <xdr:row>35</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66675</xdr:colOff>
                    <xdr:row>34</xdr:row>
                    <xdr:rowOff>57150</xdr:rowOff>
                  </from>
                  <to>
                    <xdr:col>6</xdr:col>
                    <xdr:colOff>371475</xdr:colOff>
                    <xdr:row>35</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66675</xdr:colOff>
                    <xdr:row>35</xdr:row>
                    <xdr:rowOff>57150</xdr:rowOff>
                  </from>
                  <to>
                    <xdr:col>4</xdr:col>
                    <xdr:colOff>371475</xdr:colOff>
                    <xdr:row>35</xdr:row>
                    <xdr:rowOff>276225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66675</xdr:colOff>
                    <xdr:row>35</xdr:row>
                    <xdr:rowOff>57150</xdr:rowOff>
                  </from>
                  <to>
                    <xdr:col>5</xdr:col>
                    <xdr:colOff>371475</xdr:colOff>
                    <xdr:row>35</xdr:row>
                    <xdr:rowOff>276225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66675</xdr:colOff>
                    <xdr:row>35</xdr:row>
                    <xdr:rowOff>57150</xdr:rowOff>
                  </from>
                  <to>
                    <xdr:col>6</xdr:col>
                    <xdr:colOff>371475</xdr:colOff>
                    <xdr:row>35</xdr:row>
                    <xdr:rowOff>276225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66675</xdr:colOff>
                    <xdr:row>36</xdr:row>
                    <xdr:rowOff>57150</xdr:rowOff>
                  </from>
                  <to>
                    <xdr:col>4</xdr:col>
                    <xdr:colOff>371475</xdr:colOff>
                    <xdr:row>36</xdr:row>
                    <xdr:rowOff>276225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66675</xdr:colOff>
                    <xdr:row>36</xdr:row>
                    <xdr:rowOff>57150</xdr:rowOff>
                  </from>
                  <to>
                    <xdr:col>5</xdr:col>
                    <xdr:colOff>371475</xdr:colOff>
                    <xdr:row>36</xdr:row>
                    <xdr:rowOff>276225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66675</xdr:colOff>
                    <xdr:row>36</xdr:row>
                    <xdr:rowOff>57150</xdr:rowOff>
                  </from>
                  <to>
                    <xdr:col>6</xdr:col>
                    <xdr:colOff>371475</xdr:colOff>
                    <xdr:row>36</xdr:row>
                    <xdr:rowOff>276225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66675</xdr:colOff>
                    <xdr:row>37</xdr:row>
                    <xdr:rowOff>57150</xdr:rowOff>
                  </from>
                  <to>
                    <xdr:col>4</xdr:col>
                    <xdr:colOff>371475</xdr:colOff>
                    <xdr:row>37</xdr:row>
                    <xdr:rowOff>276225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66675</xdr:colOff>
                    <xdr:row>37</xdr:row>
                    <xdr:rowOff>57150</xdr:rowOff>
                  </from>
                  <to>
                    <xdr:col>5</xdr:col>
                    <xdr:colOff>371475</xdr:colOff>
                    <xdr:row>37</xdr:row>
                    <xdr:rowOff>276225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66675</xdr:colOff>
                    <xdr:row>37</xdr:row>
                    <xdr:rowOff>57150</xdr:rowOff>
                  </from>
                  <to>
                    <xdr:col>6</xdr:col>
                    <xdr:colOff>371475</xdr:colOff>
                    <xdr:row>37</xdr:row>
                    <xdr:rowOff>276225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66675</xdr:colOff>
                    <xdr:row>38</xdr:row>
                    <xdr:rowOff>57150</xdr:rowOff>
                  </from>
                  <to>
                    <xdr:col>4</xdr:col>
                    <xdr:colOff>371475</xdr:colOff>
                    <xdr:row>38</xdr:row>
                    <xdr:rowOff>276225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xdr:col>
                    <xdr:colOff>66675</xdr:colOff>
                    <xdr:row>38</xdr:row>
                    <xdr:rowOff>57150</xdr:rowOff>
                  </from>
                  <to>
                    <xdr:col>5</xdr:col>
                    <xdr:colOff>371475</xdr:colOff>
                    <xdr:row>38</xdr:row>
                    <xdr:rowOff>276225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6</xdr:col>
                    <xdr:colOff>66675</xdr:colOff>
                    <xdr:row>38</xdr:row>
                    <xdr:rowOff>57150</xdr:rowOff>
                  </from>
                  <to>
                    <xdr:col>6</xdr:col>
                    <xdr:colOff>371475</xdr:colOff>
                    <xdr:row>38</xdr:row>
                    <xdr:rowOff>276225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10</xdr:col>
                    <xdr:colOff>66675</xdr:colOff>
                    <xdr:row>34</xdr:row>
                    <xdr:rowOff>57150</xdr:rowOff>
                  </from>
                  <to>
                    <xdr:col>10</xdr:col>
                    <xdr:colOff>371475</xdr:colOff>
                    <xdr:row>35</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11</xdr:col>
                    <xdr:colOff>66675</xdr:colOff>
                    <xdr:row>34</xdr:row>
                    <xdr:rowOff>57150</xdr:rowOff>
                  </from>
                  <to>
                    <xdr:col>11</xdr:col>
                    <xdr:colOff>371475</xdr:colOff>
                    <xdr:row>35</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12</xdr:col>
                    <xdr:colOff>66675</xdr:colOff>
                    <xdr:row>34</xdr:row>
                    <xdr:rowOff>57150</xdr:rowOff>
                  </from>
                  <to>
                    <xdr:col>12</xdr:col>
                    <xdr:colOff>371475</xdr:colOff>
                    <xdr:row>35</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10</xdr:col>
                    <xdr:colOff>66675</xdr:colOff>
                    <xdr:row>35</xdr:row>
                    <xdr:rowOff>57150</xdr:rowOff>
                  </from>
                  <to>
                    <xdr:col>10</xdr:col>
                    <xdr:colOff>371475</xdr:colOff>
                    <xdr:row>35</xdr:row>
                    <xdr:rowOff>276225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11</xdr:col>
                    <xdr:colOff>66675</xdr:colOff>
                    <xdr:row>35</xdr:row>
                    <xdr:rowOff>57150</xdr:rowOff>
                  </from>
                  <to>
                    <xdr:col>11</xdr:col>
                    <xdr:colOff>371475</xdr:colOff>
                    <xdr:row>35</xdr:row>
                    <xdr:rowOff>276225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12</xdr:col>
                    <xdr:colOff>66675</xdr:colOff>
                    <xdr:row>35</xdr:row>
                    <xdr:rowOff>57150</xdr:rowOff>
                  </from>
                  <to>
                    <xdr:col>12</xdr:col>
                    <xdr:colOff>371475</xdr:colOff>
                    <xdr:row>35</xdr:row>
                    <xdr:rowOff>276225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10</xdr:col>
                    <xdr:colOff>66675</xdr:colOff>
                    <xdr:row>36</xdr:row>
                    <xdr:rowOff>57150</xdr:rowOff>
                  </from>
                  <to>
                    <xdr:col>10</xdr:col>
                    <xdr:colOff>371475</xdr:colOff>
                    <xdr:row>36</xdr:row>
                    <xdr:rowOff>276225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11</xdr:col>
                    <xdr:colOff>66675</xdr:colOff>
                    <xdr:row>36</xdr:row>
                    <xdr:rowOff>57150</xdr:rowOff>
                  </from>
                  <to>
                    <xdr:col>11</xdr:col>
                    <xdr:colOff>371475</xdr:colOff>
                    <xdr:row>36</xdr:row>
                    <xdr:rowOff>276225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12</xdr:col>
                    <xdr:colOff>66675</xdr:colOff>
                    <xdr:row>36</xdr:row>
                    <xdr:rowOff>57150</xdr:rowOff>
                  </from>
                  <to>
                    <xdr:col>12</xdr:col>
                    <xdr:colOff>371475</xdr:colOff>
                    <xdr:row>36</xdr:row>
                    <xdr:rowOff>276225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10</xdr:col>
                    <xdr:colOff>66675</xdr:colOff>
                    <xdr:row>37</xdr:row>
                    <xdr:rowOff>257175</xdr:rowOff>
                  </from>
                  <to>
                    <xdr:col>10</xdr:col>
                    <xdr:colOff>371475</xdr:colOff>
                    <xdr:row>38</xdr:row>
                    <xdr:rowOff>161925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11</xdr:col>
                    <xdr:colOff>66675</xdr:colOff>
                    <xdr:row>37</xdr:row>
                    <xdr:rowOff>257175</xdr:rowOff>
                  </from>
                  <to>
                    <xdr:col>11</xdr:col>
                    <xdr:colOff>371475</xdr:colOff>
                    <xdr:row>38</xdr:row>
                    <xdr:rowOff>161925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12</xdr:col>
                    <xdr:colOff>66675</xdr:colOff>
                    <xdr:row>37</xdr:row>
                    <xdr:rowOff>257175</xdr:rowOff>
                  </from>
                  <to>
                    <xdr:col>12</xdr:col>
                    <xdr:colOff>371475</xdr:colOff>
                    <xdr:row>38</xdr:row>
                    <xdr:rowOff>161925</xdr:rowOff>
                  </to>
                </anchor>
              </controlPr>
            </control>
          </mc:Choice>
        </mc:AlternateContent>
        <mc:AlternateContent xmlns:mc="http://schemas.openxmlformats.org/markup-compatibility/2006">
          <mc:Choice Requires="x14">
            <control shapeId="1052" r:id="rId31" name="Check Box 28">
              <controlPr locked="0" defaultSize="0" autoFill="0" autoLine="0" autoPict="0">
                <anchor moveWithCells="1">
                  <from>
                    <xdr:col>4</xdr:col>
                    <xdr:colOff>66675</xdr:colOff>
                    <xdr:row>53</xdr:row>
                    <xdr:rowOff>57150</xdr:rowOff>
                  </from>
                  <to>
                    <xdr:col>4</xdr:col>
                    <xdr:colOff>371475</xdr:colOff>
                    <xdr:row>54</xdr:row>
                    <xdr:rowOff>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5</xdr:col>
                    <xdr:colOff>66675</xdr:colOff>
                    <xdr:row>53</xdr:row>
                    <xdr:rowOff>57150</xdr:rowOff>
                  </from>
                  <to>
                    <xdr:col>5</xdr:col>
                    <xdr:colOff>371475</xdr:colOff>
                    <xdr:row>54</xdr:row>
                    <xdr:rowOff>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6</xdr:col>
                    <xdr:colOff>66675</xdr:colOff>
                    <xdr:row>53</xdr:row>
                    <xdr:rowOff>57150</xdr:rowOff>
                  </from>
                  <to>
                    <xdr:col>6</xdr:col>
                    <xdr:colOff>371475</xdr:colOff>
                    <xdr:row>54</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4</xdr:col>
                    <xdr:colOff>66675</xdr:colOff>
                    <xdr:row>54</xdr:row>
                    <xdr:rowOff>57150</xdr:rowOff>
                  </from>
                  <to>
                    <xdr:col>4</xdr:col>
                    <xdr:colOff>371475</xdr:colOff>
                    <xdr:row>54</xdr:row>
                    <xdr:rowOff>276225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5</xdr:col>
                    <xdr:colOff>66675</xdr:colOff>
                    <xdr:row>54</xdr:row>
                    <xdr:rowOff>57150</xdr:rowOff>
                  </from>
                  <to>
                    <xdr:col>5</xdr:col>
                    <xdr:colOff>371475</xdr:colOff>
                    <xdr:row>54</xdr:row>
                    <xdr:rowOff>276225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6</xdr:col>
                    <xdr:colOff>66675</xdr:colOff>
                    <xdr:row>54</xdr:row>
                    <xdr:rowOff>57150</xdr:rowOff>
                  </from>
                  <to>
                    <xdr:col>6</xdr:col>
                    <xdr:colOff>371475</xdr:colOff>
                    <xdr:row>54</xdr:row>
                    <xdr:rowOff>276225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xdr:col>
                    <xdr:colOff>66675</xdr:colOff>
                    <xdr:row>55</xdr:row>
                    <xdr:rowOff>57150</xdr:rowOff>
                  </from>
                  <to>
                    <xdr:col>4</xdr:col>
                    <xdr:colOff>371475</xdr:colOff>
                    <xdr:row>55</xdr:row>
                    <xdr:rowOff>276225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5</xdr:col>
                    <xdr:colOff>66675</xdr:colOff>
                    <xdr:row>55</xdr:row>
                    <xdr:rowOff>57150</xdr:rowOff>
                  </from>
                  <to>
                    <xdr:col>5</xdr:col>
                    <xdr:colOff>371475</xdr:colOff>
                    <xdr:row>55</xdr:row>
                    <xdr:rowOff>276225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6</xdr:col>
                    <xdr:colOff>66675</xdr:colOff>
                    <xdr:row>55</xdr:row>
                    <xdr:rowOff>57150</xdr:rowOff>
                  </from>
                  <to>
                    <xdr:col>6</xdr:col>
                    <xdr:colOff>371475</xdr:colOff>
                    <xdr:row>55</xdr:row>
                    <xdr:rowOff>276225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4</xdr:col>
                    <xdr:colOff>66675</xdr:colOff>
                    <xdr:row>56</xdr:row>
                    <xdr:rowOff>57150</xdr:rowOff>
                  </from>
                  <to>
                    <xdr:col>4</xdr:col>
                    <xdr:colOff>371475</xdr:colOff>
                    <xdr:row>56</xdr:row>
                    <xdr:rowOff>276225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5</xdr:col>
                    <xdr:colOff>66675</xdr:colOff>
                    <xdr:row>56</xdr:row>
                    <xdr:rowOff>57150</xdr:rowOff>
                  </from>
                  <to>
                    <xdr:col>5</xdr:col>
                    <xdr:colOff>371475</xdr:colOff>
                    <xdr:row>56</xdr:row>
                    <xdr:rowOff>276225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6</xdr:col>
                    <xdr:colOff>66675</xdr:colOff>
                    <xdr:row>56</xdr:row>
                    <xdr:rowOff>57150</xdr:rowOff>
                  </from>
                  <to>
                    <xdr:col>6</xdr:col>
                    <xdr:colOff>371475</xdr:colOff>
                    <xdr:row>56</xdr:row>
                    <xdr:rowOff>276225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10</xdr:col>
                    <xdr:colOff>66675</xdr:colOff>
                    <xdr:row>53</xdr:row>
                    <xdr:rowOff>57150</xdr:rowOff>
                  </from>
                  <to>
                    <xdr:col>10</xdr:col>
                    <xdr:colOff>371475</xdr:colOff>
                    <xdr:row>54</xdr:row>
                    <xdr:rowOff>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11</xdr:col>
                    <xdr:colOff>66675</xdr:colOff>
                    <xdr:row>53</xdr:row>
                    <xdr:rowOff>57150</xdr:rowOff>
                  </from>
                  <to>
                    <xdr:col>11</xdr:col>
                    <xdr:colOff>371475</xdr:colOff>
                    <xdr:row>54</xdr:row>
                    <xdr:rowOff>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12</xdr:col>
                    <xdr:colOff>66675</xdr:colOff>
                    <xdr:row>53</xdr:row>
                    <xdr:rowOff>57150</xdr:rowOff>
                  </from>
                  <to>
                    <xdr:col>12</xdr:col>
                    <xdr:colOff>371475</xdr:colOff>
                    <xdr:row>54</xdr:row>
                    <xdr:rowOff>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10</xdr:col>
                    <xdr:colOff>66675</xdr:colOff>
                    <xdr:row>54</xdr:row>
                    <xdr:rowOff>57150</xdr:rowOff>
                  </from>
                  <to>
                    <xdr:col>10</xdr:col>
                    <xdr:colOff>371475</xdr:colOff>
                    <xdr:row>54</xdr:row>
                    <xdr:rowOff>276225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11</xdr:col>
                    <xdr:colOff>66675</xdr:colOff>
                    <xdr:row>54</xdr:row>
                    <xdr:rowOff>57150</xdr:rowOff>
                  </from>
                  <to>
                    <xdr:col>11</xdr:col>
                    <xdr:colOff>371475</xdr:colOff>
                    <xdr:row>54</xdr:row>
                    <xdr:rowOff>276225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12</xdr:col>
                    <xdr:colOff>66675</xdr:colOff>
                    <xdr:row>54</xdr:row>
                    <xdr:rowOff>57150</xdr:rowOff>
                  </from>
                  <to>
                    <xdr:col>12</xdr:col>
                    <xdr:colOff>371475</xdr:colOff>
                    <xdr:row>54</xdr:row>
                    <xdr:rowOff>276225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10</xdr:col>
                    <xdr:colOff>66675</xdr:colOff>
                    <xdr:row>55</xdr:row>
                    <xdr:rowOff>57150</xdr:rowOff>
                  </from>
                  <to>
                    <xdr:col>10</xdr:col>
                    <xdr:colOff>371475</xdr:colOff>
                    <xdr:row>55</xdr:row>
                    <xdr:rowOff>276225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11</xdr:col>
                    <xdr:colOff>66675</xdr:colOff>
                    <xdr:row>55</xdr:row>
                    <xdr:rowOff>57150</xdr:rowOff>
                  </from>
                  <to>
                    <xdr:col>11</xdr:col>
                    <xdr:colOff>371475</xdr:colOff>
                    <xdr:row>55</xdr:row>
                    <xdr:rowOff>276225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12</xdr:col>
                    <xdr:colOff>66675</xdr:colOff>
                    <xdr:row>55</xdr:row>
                    <xdr:rowOff>57150</xdr:rowOff>
                  </from>
                  <to>
                    <xdr:col>12</xdr:col>
                    <xdr:colOff>371475</xdr:colOff>
                    <xdr:row>55</xdr:row>
                    <xdr:rowOff>276225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10</xdr:col>
                    <xdr:colOff>66675</xdr:colOff>
                    <xdr:row>56</xdr:row>
                    <xdr:rowOff>57150</xdr:rowOff>
                  </from>
                  <to>
                    <xdr:col>10</xdr:col>
                    <xdr:colOff>371475</xdr:colOff>
                    <xdr:row>56</xdr:row>
                    <xdr:rowOff>276225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11</xdr:col>
                    <xdr:colOff>66675</xdr:colOff>
                    <xdr:row>56</xdr:row>
                    <xdr:rowOff>57150</xdr:rowOff>
                  </from>
                  <to>
                    <xdr:col>11</xdr:col>
                    <xdr:colOff>371475</xdr:colOff>
                    <xdr:row>56</xdr:row>
                    <xdr:rowOff>276225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12</xdr:col>
                    <xdr:colOff>66675</xdr:colOff>
                    <xdr:row>56</xdr:row>
                    <xdr:rowOff>57150</xdr:rowOff>
                  </from>
                  <to>
                    <xdr:col>12</xdr:col>
                    <xdr:colOff>371475</xdr:colOff>
                    <xdr:row>56</xdr:row>
                    <xdr:rowOff>276225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4</xdr:col>
                    <xdr:colOff>66675</xdr:colOff>
                    <xdr:row>57</xdr:row>
                    <xdr:rowOff>57150</xdr:rowOff>
                  </from>
                  <to>
                    <xdr:col>4</xdr:col>
                    <xdr:colOff>371475</xdr:colOff>
                    <xdr:row>57</xdr:row>
                    <xdr:rowOff>276225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5</xdr:col>
                    <xdr:colOff>66675</xdr:colOff>
                    <xdr:row>57</xdr:row>
                    <xdr:rowOff>57150</xdr:rowOff>
                  </from>
                  <to>
                    <xdr:col>5</xdr:col>
                    <xdr:colOff>371475</xdr:colOff>
                    <xdr:row>57</xdr:row>
                    <xdr:rowOff>276225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6</xdr:col>
                    <xdr:colOff>66675</xdr:colOff>
                    <xdr:row>57</xdr:row>
                    <xdr:rowOff>57150</xdr:rowOff>
                  </from>
                  <to>
                    <xdr:col>6</xdr:col>
                    <xdr:colOff>371475</xdr:colOff>
                    <xdr:row>57</xdr:row>
                    <xdr:rowOff>276225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10</xdr:col>
                    <xdr:colOff>66675</xdr:colOff>
                    <xdr:row>57</xdr:row>
                    <xdr:rowOff>57150</xdr:rowOff>
                  </from>
                  <to>
                    <xdr:col>10</xdr:col>
                    <xdr:colOff>371475</xdr:colOff>
                    <xdr:row>57</xdr:row>
                    <xdr:rowOff>276225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11</xdr:col>
                    <xdr:colOff>66675</xdr:colOff>
                    <xdr:row>57</xdr:row>
                    <xdr:rowOff>57150</xdr:rowOff>
                  </from>
                  <to>
                    <xdr:col>11</xdr:col>
                    <xdr:colOff>371475</xdr:colOff>
                    <xdr:row>57</xdr:row>
                    <xdr:rowOff>276225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12</xdr:col>
                    <xdr:colOff>66675</xdr:colOff>
                    <xdr:row>57</xdr:row>
                    <xdr:rowOff>57150</xdr:rowOff>
                  </from>
                  <to>
                    <xdr:col>12</xdr:col>
                    <xdr:colOff>371475</xdr:colOff>
                    <xdr:row>57</xdr:row>
                    <xdr:rowOff>276225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4</xdr:col>
                    <xdr:colOff>66675</xdr:colOff>
                    <xdr:row>58</xdr:row>
                    <xdr:rowOff>57150</xdr:rowOff>
                  </from>
                  <to>
                    <xdr:col>4</xdr:col>
                    <xdr:colOff>371475</xdr:colOff>
                    <xdr:row>58</xdr:row>
                    <xdr:rowOff>276225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5</xdr:col>
                    <xdr:colOff>66675</xdr:colOff>
                    <xdr:row>58</xdr:row>
                    <xdr:rowOff>57150</xdr:rowOff>
                  </from>
                  <to>
                    <xdr:col>5</xdr:col>
                    <xdr:colOff>371475</xdr:colOff>
                    <xdr:row>58</xdr:row>
                    <xdr:rowOff>276225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6</xdr:col>
                    <xdr:colOff>66675</xdr:colOff>
                    <xdr:row>58</xdr:row>
                    <xdr:rowOff>57150</xdr:rowOff>
                  </from>
                  <to>
                    <xdr:col>6</xdr:col>
                    <xdr:colOff>371475</xdr:colOff>
                    <xdr:row>58</xdr:row>
                    <xdr:rowOff>276225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10</xdr:col>
                    <xdr:colOff>66675</xdr:colOff>
                    <xdr:row>58</xdr:row>
                    <xdr:rowOff>57150</xdr:rowOff>
                  </from>
                  <to>
                    <xdr:col>10</xdr:col>
                    <xdr:colOff>371475</xdr:colOff>
                    <xdr:row>58</xdr:row>
                    <xdr:rowOff>276225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11</xdr:col>
                    <xdr:colOff>66675</xdr:colOff>
                    <xdr:row>58</xdr:row>
                    <xdr:rowOff>57150</xdr:rowOff>
                  </from>
                  <to>
                    <xdr:col>11</xdr:col>
                    <xdr:colOff>371475</xdr:colOff>
                    <xdr:row>58</xdr:row>
                    <xdr:rowOff>276225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12</xdr:col>
                    <xdr:colOff>66675</xdr:colOff>
                    <xdr:row>58</xdr:row>
                    <xdr:rowOff>57150</xdr:rowOff>
                  </from>
                  <to>
                    <xdr:col>12</xdr:col>
                    <xdr:colOff>371475</xdr:colOff>
                    <xdr:row>58</xdr:row>
                    <xdr:rowOff>276225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4</xdr:col>
                    <xdr:colOff>66675</xdr:colOff>
                    <xdr:row>59</xdr:row>
                    <xdr:rowOff>57150</xdr:rowOff>
                  </from>
                  <to>
                    <xdr:col>4</xdr:col>
                    <xdr:colOff>371475</xdr:colOff>
                    <xdr:row>59</xdr:row>
                    <xdr:rowOff>276225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5</xdr:col>
                    <xdr:colOff>66675</xdr:colOff>
                    <xdr:row>59</xdr:row>
                    <xdr:rowOff>57150</xdr:rowOff>
                  </from>
                  <to>
                    <xdr:col>5</xdr:col>
                    <xdr:colOff>371475</xdr:colOff>
                    <xdr:row>59</xdr:row>
                    <xdr:rowOff>276225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6</xdr:col>
                    <xdr:colOff>66675</xdr:colOff>
                    <xdr:row>59</xdr:row>
                    <xdr:rowOff>57150</xdr:rowOff>
                  </from>
                  <to>
                    <xdr:col>6</xdr:col>
                    <xdr:colOff>371475</xdr:colOff>
                    <xdr:row>59</xdr:row>
                    <xdr:rowOff>276225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10</xdr:col>
                    <xdr:colOff>66675</xdr:colOff>
                    <xdr:row>59</xdr:row>
                    <xdr:rowOff>57150</xdr:rowOff>
                  </from>
                  <to>
                    <xdr:col>10</xdr:col>
                    <xdr:colOff>371475</xdr:colOff>
                    <xdr:row>59</xdr:row>
                    <xdr:rowOff>276225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11</xdr:col>
                    <xdr:colOff>66675</xdr:colOff>
                    <xdr:row>59</xdr:row>
                    <xdr:rowOff>57150</xdr:rowOff>
                  </from>
                  <to>
                    <xdr:col>11</xdr:col>
                    <xdr:colOff>371475</xdr:colOff>
                    <xdr:row>59</xdr:row>
                    <xdr:rowOff>276225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12</xdr:col>
                    <xdr:colOff>66675</xdr:colOff>
                    <xdr:row>59</xdr:row>
                    <xdr:rowOff>57150</xdr:rowOff>
                  </from>
                  <to>
                    <xdr:col>12</xdr:col>
                    <xdr:colOff>371475</xdr:colOff>
                    <xdr:row>59</xdr:row>
                    <xdr:rowOff>276225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xdr:col>
                    <xdr:colOff>66675</xdr:colOff>
                    <xdr:row>17</xdr:row>
                    <xdr:rowOff>66675</xdr:rowOff>
                  </from>
                  <to>
                    <xdr:col>2</xdr:col>
                    <xdr:colOff>371475</xdr:colOff>
                    <xdr:row>17</xdr:row>
                    <xdr:rowOff>190500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2</xdr:col>
                    <xdr:colOff>66675</xdr:colOff>
                    <xdr:row>18</xdr:row>
                    <xdr:rowOff>19050</xdr:rowOff>
                  </from>
                  <to>
                    <xdr:col>2</xdr:col>
                    <xdr:colOff>371475</xdr:colOff>
                    <xdr:row>18</xdr:row>
                    <xdr:rowOff>238125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2</xdr:col>
                    <xdr:colOff>66675</xdr:colOff>
                    <xdr:row>19</xdr:row>
                    <xdr:rowOff>9525</xdr:rowOff>
                  </from>
                  <to>
                    <xdr:col>2</xdr:col>
                    <xdr:colOff>371475</xdr:colOff>
                    <xdr:row>19</xdr:row>
                    <xdr:rowOff>228600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2</xdr:col>
                    <xdr:colOff>66675</xdr:colOff>
                    <xdr:row>20</xdr:row>
                    <xdr:rowOff>19050</xdr:rowOff>
                  </from>
                  <to>
                    <xdr:col>2</xdr:col>
                    <xdr:colOff>371475</xdr:colOff>
                    <xdr:row>20</xdr:row>
                    <xdr:rowOff>238125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4</xdr:col>
                    <xdr:colOff>66675</xdr:colOff>
                    <xdr:row>17</xdr:row>
                    <xdr:rowOff>66675</xdr:rowOff>
                  </from>
                  <to>
                    <xdr:col>4</xdr:col>
                    <xdr:colOff>371475</xdr:colOff>
                    <xdr:row>17</xdr:row>
                    <xdr:rowOff>190500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4</xdr:col>
                    <xdr:colOff>66675</xdr:colOff>
                    <xdr:row>18</xdr:row>
                    <xdr:rowOff>19050</xdr:rowOff>
                  </from>
                  <to>
                    <xdr:col>4</xdr:col>
                    <xdr:colOff>371475</xdr:colOff>
                    <xdr:row>18</xdr:row>
                    <xdr:rowOff>238125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4</xdr:col>
                    <xdr:colOff>66675</xdr:colOff>
                    <xdr:row>19</xdr:row>
                    <xdr:rowOff>9525</xdr:rowOff>
                  </from>
                  <to>
                    <xdr:col>4</xdr:col>
                    <xdr:colOff>371475</xdr:colOff>
                    <xdr:row>19</xdr:row>
                    <xdr:rowOff>228600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4</xdr:col>
                    <xdr:colOff>66675</xdr:colOff>
                    <xdr:row>20</xdr:row>
                    <xdr:rowOff>19050</xdr:rowOff>
                  </from>
                  <to>
                    <xdr:col>4</xdr:col>
                    <xdr:colOff>371475</xdr:colOff>
                    <xdr:row>20</xdr:row>
                    <xdr:rowOff>238125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8</xdr:col>
                    <xdr:colOff>66675</xdr:colOff>
                    <xdr:row>17</xdr:row>
                    <xdr:rowOff>66675</xdr:rowOff>
                  </from>
                  <to>
                    <xdr:col>8</xdr:col>
                    <xdr:colOff>371475</xdr:colOff>
                    <xdr:row>17</xdr:row>
                    <xdr:rowOff>190500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8</xdr:col>
                    <xdr:colOff>66675</xdr:colOff>
                    <xdr:row>18</xdr:row>
                    <xdr:rowOff>19050</xdr:rowOff>
                  </from>
                  <to>
                    <xdr:col>8</xdr:col>
                    <xdr:colOff>371475</xdr:colOff>
                    <xdr:row>18</xdr:row>
                    <xdr:rowOff>238125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8</xdr:col>
                    <xdr:colOff>66675</xdr:colOff>
                    <xdr:row>19</xdr:row>
                    <xdr:rowOff>9525</xdr:rowOff>
                  </from>
                  <to>
                    <xdr:col>8</xdr:col>
                    <xdr:colOff>371475</xdr:colOff>
                    <xdr:row>19</xdr:row>
                    <xdr:rowOff>228600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8</xdr:col>
                    <xdr:colOff>66675</xdr:colOff>
                    <xdr:row>20</xdr:row>
                    <xdr:rowOff>19050</xdr:rowOff>
                  </from>
                  <to>
                    <xdr:col>8</xdr:col>
                    <xdr:colOff>371475</xdr:colOff>
                    <xdr:row>20</xdr:row>
                    <xdr:rowOff>238125</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10</xdr:col>
                    <xdr:colOff>66675</xdr:colOff>
                    <xdr:row>17</xdr:row>
                    <xdr:rowOff>66675</xdr:rowOff>
                  </from>
                  <to>
                    <xdr:col>10</xdr:col>
                    <xdr:colOff>371475</xdr:colOff>
                    <xdr:row>17</xdr:row>
                    <xdr:rowOff>190500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10</xdr:col>
                    <xdr:colOff>66675</xdr:colOff>
                    <xdr:row>18</xdr:row>
                    <xdr:rowOff>19050</xdr:rowOff>
                  </from>
                  <to>
                    <xdr:col>10</xdr:col>
                    <xdr:colOff>371475</xdr:colOff>
                    <xdr:row>18</xdr:row>
                    <xdr:rowOff>238125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10</xdr:col>
                    <xdr:colOff>66675</xdr:colOff>
                    <xdr:row>19</xdr:row>
                    <xdr:rowOff>9525</xdr:rowOff>
                  </from>
                  <to>
                    <xdr:col>10</xdr:col>
                    <xdr:colOff>371475</xdr:colOff>
                    <xdr:row>19</xdr:row>
                    <xdr:rowOff>228600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10</xdr:col>
                    <xdr:colOff>66675</xdr:colOff>
                    <xdr:row>20</xdr:row>
                    <xdr:rowOff>19050</xdr:rowOff>
                  </from>
                  <to>
                    <xdr:col>10</xdr:col>
                    <xdr:colOff>371475</xdr:colOff>
                    <xdr:row>20</xdr:row>
                    <xdr:rowOff>238125</xdr:rowOff>
                  </to>
                </anchor>
              </controlPr>
            </control>
          </mc:Choice>
        </mc:AlternateContent>
        <mc:AlternateContent xmlns:mc="http://schemas.openxmlformats.org/markup-compatibility/2006">
          <mc:Choice Requires="x14">
            <control shapeId="1110" r:id="rId89" name="Check Box 86">
              <controlPr locked="0" defaultSize="0" autoFill="0" autoLine="0" autoPict="0">
                <anchor moveWithCells="1">
                  <from>
                    <xdr:col>4</xdr:col>
                    <xdr:colOff>66675</xdr:colOff>
                    <xdr:row>74</xdr:row>
                    <xdr:rowOff>57150</xdr:rowOff>
                  </from>
                  <to>
                    <xdr:col>4</xdr:col>
                    <xdr:colOff>371475</xdr:colOff>
                    <xdr:row>75</xdr:row>
                    <xdr:rowOff>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5</xdr:col>
                    <xdr:colOff>66675</xdr:colOff>
                    <xdr:row>74</xdr:row>
                    <xdr:rowOff>57150</xdr:rowOff>
                  </from>
                  <to>
                    <xdr:col>5</xdr:col>
                    <xdr:colOff>371475</xdr:colOff>
                    <xdr:row>75</xdr:row>
                    <xdr:rowOff>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6</xdr:col>
                    <xdr:colOff>66675</xdr:colOff>
                    <xdr:row>74</xdr:row>
                    <xdr:rowOff>57150</xdr:rowOff>
                  </from>
                  <to>
                    <xdr:col>6</xdr:col>
                    <xdr:colOff>371475</xdr:colOff>
                    <xdr:row>75</xdr:row>
                    <xdr:rowOff>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4</xdr:col>
                    <xdr:colOff>66675</xdr:colOff>
                    <xdr:row>75</xdr:row>
                    <xdr:rowOff>57150</xdr:rowOff>
                  </from>
                  <to>
                    <xdr:col>4</xdr:col>
                    <xdr:colOff>371475</xdr:colOff>
                    <xdr:row>75</xdr:row>
                    <xdr:rowOff>276225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5</xdr:col>
                    <xdr:colOff>66675</xdr:colOff>
                    <xdr:row>75</xdr:row>
                    <xdr:rowOff>57150</xdr:rowOff>
                  </from>
                  <to>
                    <xdr:col>5</xdr:col>
                    <xdr:colOff>371475</xdr:colOff>
                    <xdr:row>75</xdr:row>
                    <xdr:rowOff>276225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6</xdr:col>
                    <xdr:colOff>66675</xdr:colOff>
                    <xdr:row>75</xdr:row>
                    <xdr:rowOff>57150</xdr:rowOff>
                  </from>
                  <to>
                    <xdr:col>6</xdr:col>
                    <xdr:colOff>371475</xdr:colOff>
                    <xdr:row>75</xdr:row>
                    <xdr:rowOff>276225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4</xdr:col>
                    <xdr:colOff>66675</xdr:colOff>
                    <xdr:row>76</xdr:row>
                    <xdr:rowOff>57150</xdr:rowOff>
                  </from>
                  <to>
                    <xdr:col>4</xdr:col>
                    <xdr:colOff>371475</xdr:colOff>
                    <xdr:row>76</xdr:row>
                    <xdr:rowOff>276225</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5</xdr:col>
                    <xdr:colOff>66675</xdr:colOff>
                    <xdr:row>76</xdr:row>
                    <xdr:rowOff>57150</xdr:rowOff>
                  </from>
                  <to>
                    <xdr:col>5</xdr:col>
                    <xdr:colOff>371475</xdr:colOff>
                    <xdr:row>76</xdr:row>
                    <xdr:rowOff>276225</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6</xdr:col>
                    <xdr:colOff>66675</xdr:colOff>
                    <xdr:row>76</xdr:row>
                    <xdr:rowOff>57150</xdr:rowOff>
                  </from>
                  <to>
                    <xdr:col>6</xdr:col>
                    <xdr:colOff>371475</xdr:colOff>
                    <xdr:row>76</xdr:row>
                    <xdr:rowOff>276225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4</xdr:col>
                    <xdr:colOff>66675</xdr:colOff>
                    <xdr:row>77</xdr:row>
                    <xdr:rowOff>57150</xdr:rowOff>
                  </from>
                  <to>
                    <xdr:col>4</xdr:col>
                    <xdr:colOff>371475</xdr:colOff>
                    <xdr:row>77</xdr:row>
                    <xdr:rowOff>276225</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5</xdr:col>
                    <xdr:colOff>66675</xdr:colOff>
                    <xdr:row>77</xdr:row>
                    <xdr:rowOff>57150</xdr:rowOff>
                  </from>
                  <to>
                    <xdr:col>5</xdr:col>
                    <xdr:colOff>371475</xdr:colOff>
                    <xdr:row>77</xdr:row>
                    <xdr:rowOff>276225</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6</xdr:col>
                    <xdr:colOff>66675</xdr:colOff>
                    <xdr:row>77</xdr:row>
                    <xdr:rowOff>57150</xdr:rowOff>
                  </from>
                  <to>
                    <xdr:col>6</xdr:col>
                    <xdr:colOff>371475</xdr:colOff>
                    <xdr:row>77</xdr:row>
                    <xdr:rowOff>276225</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10</xdr:col>
                    <xdr:colOff>66675</xdr:colOff>
                    <xdr:row>74</xdr:row>
                    <xdr:rowOff>57150</xdr:rowOff>
                  </from>
                  <to>
                    <xdr:col>10</xdr:col>
                    <xdr:colOff>371475</xdr:colOff>
                    <xdr:row>75</xdr:row>
                    <xdr:rowOff>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11</xdr:col>
                    <xdr:colOff>66675</xdr:colOff>
                    <xdr:row>74</xdr:row>
                    <xdr:rowOff>57150</xdr:rowOff>
                  </from>
                  <to>
                    <xdr:col>11</xdr:col>
                    <xdr:colOff>371475</xdr:colOff>
                    <xdr:row>75</xdr:row>
                    <xdr:rowOff>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12</xdr:col>
                    <xdr:colOff>66675</xdr:colOff>
                    <xdr:row>74</xdr:row>
                    <xdr:rowOff>57150</xdr:rowOff>
                  </from>
                  <to>
                    <xdr:col>12</xdr:col>
                    <xdr:colOff>371475</xdr:colOff>
                    <xdr:row>75</xdr:row>
                    <xdr:rowOff>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10</xdr:col>
                    <xdr:colOff>66675</xdr:colOff>
                    <xdr:row>75</xdr:row>
                    <xdr:rowOff>57150</xdr:rowOff>
                  </from>
                  <to>
                    <xdr:col>10</xdr:col>
                    <xdr:colOff>371475</xdr:colOff>
                    <xdr:row>75</xdr:row>
                    <xdr:rowOff>276225</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11</xdr:col>
                    <xdr:colOff>66675</xdr:colOff>
                    <xdr:row>75</xdr:row>
                    <xdr:rowOff>57150</xdr:rowOff>
                  </from>
                  <to>
                    <xdr:col>11</xdr:col>
                    <xdr:colOff>371475</xdr:colOff>
                    <xdr:row>75</xdr:row>
                    <xdr:rowOff>276225</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12</xdr:col>
                    <xdr:colOff>66675</xdr:colOff>
                    <xdr:row>75</xdr:row>
                    <xdr:rowOff>57150</xdr:rowOff>
                  </from>
                  <to>
                    <xdr:col>12</xdr:col>
                    <xdr:colOff>371475</xdr:colOff>
                    <xdr:row>75</xdr:row>
                    <xdr:rowOff>276225</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10</xdr:col>
                    <xdr:colOff>66675</xdr:colOff>
                    <xdr:row>76</xdr:row>
                    <xdr:rowOff>57150</xdr:rowOff>
                  </from>
                  <to>
                    <xdr:col>10</xdr:col>
                    <xdr:colOff>371475</xdr:colOff>
                    <xdr:row>76</xdr:row>
                    <xdr:rowOff>276225</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11</xdr:col>
                    <xdr:colOff>66675</xdr:colOff>
                    <xdr:row>76</xdr:row>
                    <xdr:rowOff>57150</xdr:rowOff>
                  </from>
                  <to>
                    <xdr:col>11</xdr:col>
                    <xdr:colOff>371475</xdr:colOff>
                    <xdr:row>76</xdr:row>
                    <xdr:rowOff>276225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12</xdr:col>
                    <xdr:colOff>66675</xdr:colOff>
                    <xdr:row>76</xdr:row>
                    <xdr:rowOff>57150</xdr:rowOff>
                  </from>
                  <to>
                    <xdr:col>12</xdr:col>
                    <xdr:colOff>371475</xdr:colOff>
                    <xdr:row>76</xdr:row>
                    <xdr:rowOff>276225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10</xdr:col>
                    <xdr:colOff>66675</xdr:colOff>
                    <xdr:row>77</xdr:row>
                    <xdr:rowOff>57150</xdr:rowOff>
                  </from>
                  <to>
                    <xdr:col>10</xdr:col>
                    <xdr:colOff>371475</xdr:colOff>
                    <xdr:row>77</xdr:row>
                    <xdr:rowOff>276225</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11</xdr:col>
                    <xdr:colOff>66675</xdr:colOff>
                    <xdr:row>77</xdr:row>
                    <xdr:rowOff>57150</xdr:rowOff>
                  </from>
                  <to>
                    <xdr:col>11</xdr:col>
                    <xdr:colOff>371475</xdr:colOff>
                    <xdr:row>77</xdr:row>
                    <xdr:rowOff>276225</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12</xdr:col>
                    <xdr:colOff>66675</xdr:colOff>
                    <xdr:row>77</xdr:row>
                    <xdr:rowOff>57150</xdr:rowOff>
                  </from>
                  <to>
                    <xdr:col>12</xdr:col>
                    <xdr:colOff>371475</xdr:colOff>
                    <xdr:row>77</xdr:row>
                    <xdr:rowOff>276225</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4</xdr:col>
                    <xdr:colOff>66675</xdr:colOff>
                    <xdr:row>78</xdr:row>
                    <xdr:rowOff>57150</xdr:rowOff>
                  </from>
                  <to>
                    <xdr:col>4</xdr:col>
                    <xdr:colOff>371475</xdr:colOff>
                    <xdr:row>78</xdr:row>
                    <xdr:rowOff>276225</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5</xdr:col>
                    <xdr:colOff>66675</xdr:colOff>
                    <xdr:row>78</xdr:row>
                    <xdr:rowOff>57150</xdr:rowOff>
                  </from>
                  <to>
                    <xdr:col>5</xdr:col>
                    <xdr:colOff>371475</xdr:colOff>
                    <xdr:row>78</xdr:row>
                    <xdr:rowOff>276225</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6</xdr:col>
                    <xdr:colOff>66675</xdr:colOff>
                    <xdr:row>78</xdr:row>
                    <xdr:rowOff>57150</xdr:rowOff>
                  </from>
                  <to>
                    <xdr:col>6</xdr:col>
                    <xdr:colOff>371475</xdr:colOff>
                    <xdr:row>78</xdr:row>
                    <xdr:rowOff>276225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10</xdr:col>
                    <xdr:colOff>66675</xdr:colOff>
                    <xdr:row>78</xdr:row>
                    <xdr:rowOff>57150</xdr:rowOff>
                  </from>
                  <to>
                    <xdr:col>10</xdr:col>
                    <xdr:colOff>371475</xdr:colOff>
                    <xdr:row>78</xdr:row>
                    <xdr:rowOff>276225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11</xdr:col>
                    <xdr:colOff>66675</xdr:colOff>
                    <xdr:row>78</xdr:row>
                    <xdr:rowOff>57150</xdr:rowOff>
                  </from>
                  <to>
                    <xdr:col>11</xdr:col>
                    <xdr:colOff>371475</xdr:colOff>
                    <xdr:row>78</xdr:row>
                    <xdr:rowOff>276225</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12</xdr:col>
                    <xdr:colOff>66675</xdr:colOff>
                    <xdr:row>78</xdr:row>
                    <xdr:rowOff>57150</xdr:rowOff>
                  </from>
                  <to>
                    <xdr:col>12</xdr:col>
                    <xdr:colOff>371475</xdr:colOff>
                    <xdr:row>78</xdr:row>
                    <xdr:rowOff>276225</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4</xdr:col>
                    <xdr:colOff>66675</xdr:colOff>
                    <xdr:row>79</xdr:row>
                    <xdr:rowOff>57150</xdr:rowOff>
                  </from>
                  <to>
                    <xdr:col>4</xdr:col>
                    <xdr:colOff>371475</xdr:colOff>
                    <xdr:row>79</xdr:row>
                    <xdr:rowOff>276225</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5</xdr:col>
                    <xdr:colOff>66675</xdr:colOff>
                    <xdr:row>79</xdr:row>
                    <xdr:rowOff>57150</xdr:rowOff>
                  </from>
                  <to>
                    <xdr:col>5</xdr:col>
                    <xdr:colOff>371475</xdr:colOff>
                    <xdr:row>79</xdr:row>
                    <xdr:rowOff>276225</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6</xdr:col>
                    <xdr:colOff>66675</xdr:colOff>
                    <xdr:row>79</xdr:row>
                    <xdr:rowOff>57150</xdr:rowOff>
                  </from>
                  <to>
                    <xdr:col>6</xdr:col>
                    <xdr:colOff>371475</xdr:colOff>
                    <xdr:row>79</xdr:row>
                    <xdr:rowOff>276225</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10</xdr:col>
                    <xdr:colOff>66675</xdr:colOff>
                    <xdr:row>79</xdr:row>
                    <xdr:rowOff>57150</xdr:rowOff>
                  </from>
                  <to>
                    <xdr:col>10</xdr:col>
                    <xdr:colOff>371475</xdr:colOff>
                    <xdr:row>79</xdr:row>
                    <xdr:rowOff>276225</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11</xdr:col>
                    <xdr:colOff>66675</xdr:colOff>
                    <xdr:row>79</xdr:row>
                    <xdr:rowOff>57150</xdr:rowOff>
                  </from>
                  <to>
                    <xdr:col>11</xdr:col>
                    <xdr:colOff>371475</xdr:colOff>
                    <xdr:row>79</xdr:row>
                    <xdr:rowOff>276225</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12</xdr:col>
                    <xdr:colOff>66675</xdr:colOff>
                    <xdr:row>79</xdr:row>
                    <xdr:rowOff>57150</xdr:rowOff>
                  </from>
                  <to>
                    <xdr:col>12</xdr:col>
                    <xdr:colOff>371475</xdr:colOff>
                    <xdr:row>79</xdr:row>
                    <xdr:rowOff>276225</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4</xdr:col>
                    <xdr:colOff>66675</xdr:colOff>
                    <xdr:row>80</xdr:row>
                    <xdr:rowOff>57150</xdr:rowOff>
                  </from>
                  <to>
                    <xdr:col>4</xdr:col>
                    <xdr:colOff>371475</xdr:colOff>
                    <xdr:row>80</xdr:row>
                    <xdr:rowOff>276225</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5</xdr:col>
                    <xdr:colOff>66675</xdr:colOff>
                    <xdr:row>80</xdr:row>
                    <xdr:rowOff>57150</xdr:rowOff>
                  </from>
                  <to>
                    <xdr:col>5</xdr:col>
                    <xdr:colOff>371475</xdr:colOff>
                    <xdr:row>80</xdr:row>
                    <xdr:rowOff>276225</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6</xdr:col>
                    <xdr:colOff>66675</xdr:colOff>
                    <xdr:row>80</xdr:row>
                    <xdr:rowOff>57150</xdr:rowOff>
                  </from>
                  <to>
                    <xdr:col>6</xdr:col>
                    <xdr:colOff>371475</xdr:colOff>
                    <xdr:row>80</xdr:row>
                    <xdr:rowOff>276225</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10</xdr:col>
                    <xdr:colOff>66675</xdr:colOff>
                    <xdr:row>80</xdr:row>
                    <xdr:rowOff>57150</xdr:rowOff>
                  </from>
                  <to>
                    <xdr:col>10</xdr:col>
                    <xdr:colOff>371475</xdr:colOff>
                    <xdr:row>80</xdr:row>
                    <xdr:rowOff>276225</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11</xdr:col>
                    <xdr:colOff>66675</xdr:colOff>
                    <xdr:row>80</xdr:row>
                    <xdr:rowOff>57150</xdr:rowOff>
                  </from>
                  <to>
                    <xdr:col>11</xdr:col>
                    <xdr:colOff>371475</xdr:colOff>
                    <xdr:row>80</xdr:row>
                    <xdr:rowOff>276225</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12</xdr:col>
                    <xdr:colOff>66675</xdr:colOff>
                    <xdr:row>80</xdr:row>
                    <xdr:rowOff>57150</xdr:rowOff>
                  </from>
                  <to>
                    <xdr:col>12</xdr:col>
                    <xdr:colOff>371475</xdr:colOff>
                    <xdr:row>80</xdr:row>
                    <xdr:rowOff>276225</xdr:rowOff>
                  </to>
                </anchor>
              </controlPr>
            </control>
          </mc:Choice>
        </mc:AlternateContent>
        <mc:AlternateContent xmlns:mc="http://schemas.openxmlformats.org/markup-compatibility/2006">
          <mc:Choice Requires="x14">
            <control shapeId="1152" r:id="rId131" name="Check Box 128">
              <controlPr locked="0" defaultSize="0" autoFill="0" autoLine="0" autoPict="0">
                <anchor moveWithCells="1">
                  <from>
                    <xdr:col>4</xdr:col>
                    <xdr:colOff>66675</xdr:colOff>
                    <xdr:row>95</xdr:row>
                    <xdr:rowOff>57150</xdr:rowOff>
                  </from>
                  <to>
                    <xdr:col>4</xdr:col>
                    <xdr:colOff>371475</xdr:colOff>
                    <xdr:row>96</xdr:row>
                    <xdr:rowOff>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5</xdr:col>
                    <xdr:colOff>66675</xdr:colOff>
                    <xdr:row>95</xdr:row>
                    <xdr:rowOff>57150</xdr:rowOff>
                  </from>
                  <to>
                    <xdr:col>5</xdr:col>
                    <xdr:colOff>371475</xdr:colOff>
                    <xdr:row>96</xdr:row>
                    <xdr:rowOff>0</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6</xdr:col>
                    <xdr:colOff>66675</xdr:colOff>
                    <xdr:row>95</xdr:row>
                    <xdr:rowOff>57150</xdr:rowOff>
                  </from>
                  <to>
                    <xdr:col>6</xdr:col>
                    <xdr:colOff>371475</xdr:colOff>
                    <xdr:row>96</xdr:row>
                    <xdr:rowOff>0</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4</xdr:col>
                    <xdr:colOff>66675</xdr:colOff>
                    <xdr:row>96</xdr:row>
                    <xdr:rowOff>57150</xdr:rowOff>
                  </from>
                  <to>
                    <xdr:col>4</xdr:col>
                    <xdr:colOff>371475</xdr:colOff>
                    <xdr:row>96</xdr:row>
                    <xdr:rowOff>276225</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5</xdr:col>
                    <xdr:colOff>66675</xdr:colOff>
                    <xdr:row>96</xdr:row>
                    <xdr:rowOff>57150</xdr:rowOff>
                  </from>
                  <to>
                    <xdr:col>5</xdr:col>
                    <xdr:colOff>371475</xdr:colOff>
                    <xdr:row>96</xdr:row>
                    <xdr:rowOff>276225</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6</xdr:col>
                    <xdr:colOff>66675</xdr:colOff>
                    <xdr:row>96</xdr:row>
                    <xdr:rowOff>57150</xdr:rowOff>
                  </from>
                  <to>
                    <xdr:col>6</xdr:col>
                    <xdr:colOff>371475</xdr:colOff>
                    <xdr:row>96</xdr:row>
                    <xdr:rowOff>276225</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4</xdr:col>
                    <xdr:colOff>66675</xdr:colOff>
                    <xdr:row>97</xdr:row>
                    <xdr:rowOff>57150</xdr:rowOff>
                  </from>
                  <to>
                    <xdr:col>4</xdr:col>
                    <xdr:colOff>371475</xdr:colOff>
                    <xdr:row>97</xdr:row>
                    <xdr:rowOff>276225</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5</xdr:col>
                    <xdr:colOff>66675</xdr:colOff>
                    <xdr:row>97</xdr:row>
                    <xdr:rowOff>57150</xdr:rowOff>
                  </from>
                  <to>
                    <xdr:col>5</xdr:col>
                    <xdr:colOff>371475</xdr:colOff>
                    <xdr:row>97</xdr:row>
                    <xdr:rowOff>276225</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6</xdr:col>
                    <xdr:colOff>66675</xdr:colOff>
                    <xdr:row>97</xdr:row>
                    <xdr:rowOff>57150</xdr:rowOff>
                  </from>
                  <to>
                    <xdr:col>6</xdr:col>
                    <xdr:colOff>371475</xdr:colOff>
                    <xdr:row>97</xdr:row>
                    <xdr:rowOff>276225</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10</xdr:col>
                    <xdr:colOff>66675</xdr:colOff>
                    <xdr:row>95</xdr:row>
                    <xdr:rowOff>57150</xdr:rowOff>
                  </from>
                  <to>
                    <xdr:col>10</xdr:col>
                    <xdr:colOff>371475</xdr:colOff>
                    <xdr:row>96</xdr:row>
                    <xdr:rowOff>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11</xdr:col>
                    <xdr:colOff>66675</xdr:colOff>
                    <xdr:row>95</xdr:row>
                    <xdr:rowOff>57150</xdr:rowOff>
                  </from>
                  <to>
                    <xdr:col>11</xdr:col>
                    <xdr:colOff>371475</xdr:colOff>
                    <xdr:row>96</xdr:row>
                    <xdr:rowOff>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12</xdr:col>
                    <xdr:colOff>66675</xdr:colOff>
                    <xdr:row>95</xdr:row>
                    <xdr:rowOff>57150</xdr:rowOff>
                  </from>
                  <to>
                    <xdr:col>12</xdr:col>
                    <xdr:colOff>371475</xdr:colOff>
                    <xdr:row>96</xdr:row>
                    <xdr:rowOff>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10</xdr:col>
                    <xdr:colOff>66675</xdr:colOff>
                    <xdr:row>96</xdr:row>
                    <xdr:rowOff>57150</xdr:rowOff>
                  </from>
                  <to>
                    <xdr:col>10</xdr:col>
                    <xdr:colOff>371475</xdr:colOff>
                    <xdr:row>96</xdr:row>
                    <xdr:rowOff>276225</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11</xdr:col>
                    <xdr:colOff>66675</xdr:colOff>
                    <xdr:row>96</xdr:row>
                    <xdr:rowOff>57150</xdr:rowOff>
                  </from>
                  <to>
                    <xdr:col>11</xdr:col>
                    <xdr:colOff>371475</xdr:colOff>
                    <xdr:row>96</xdr:row>
                    <xdr:rowOff>276225</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12</xdr:col>
                    <xdr:colOff>66675</xdr:colOff>
                    <xdr:row>96</xdr:row>
                    <xdr:rowOff>57150</xdr:rowOff>
                  </from>
                  <to>
                    <xdr:col>12</xdr:col>
                    <xdr:colOff>371475</xdr:colOff>
                    <xdr:row>96</xdr:row>
                    <xdr:rowOff>276225</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10</xdr:col>
                    <xdr:colOff>66675</xdr:colOff>
                    <xdr:row>97</xdr:row>
                    <xdr:rowOff>57150</xdr:rowOff>
                  </from>
                  <to>
                    <xdr:col>10</xdr:col>
                    <xdr:colOff>371475</xdr:colOff>
                    <xdr:row>97</xdr:row>
                    <xdr:rowOff>276225</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11</xdr:col>
                    <xdr:colOff>66675</xdr:colOff>
                    <xdr:row>97</xdr:row>
                    <xdr:rowOff>57150</xdr:rowOff>
                  </from>
                  <to>
                    <xdr:col>11</xdr:col>
                    <xdr:colOff>371475</xdr:colOff>
                    <xdr:row>97</xdr:row>
                    <xdr:rowOff>276225</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12</xdr:col>
                    <xdr:colOff>66675</xdr:colOff>
                    <xdr:row>97</xdr:row>
                    <xdr:rowOff>57150</xdr:rowOff>
                  </from>
                  <to>
                    <xdr:col>12</xdr:col>
                    <xdr:colOff>371475</xdr:colOff>
                    <xdr:row>97</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B1:R52"/>
  <sheetViews>
    <sheetView showGridLines="0" showRowColHeaders="0" zoomScaleNormal="100" workbookViewId="0">
      <selection activeCell="C35" sqref="C35:R35"/>
    </sheetView>
  </sheetViews>
  <sheetFormatPr defaultRowHeight="11.25" x14ac:dyDescent="0.15"/>
  <cols>
    <col min="1" max="1" width="9.140625" style="1"/>
    <col min="2" max="2" width="37.7109375" style="1" customWidth="1"/>
    <col min="3" max="3" width="13.140625" style="79" customWidth="1"/>
    <col min="4" max="9" width="4.7109375" style="79" hidden="1" customWidth="1"/>
    <col min="10" max="15" width="4.7109375" style="1" customWidth="1"/>
    <col min="16" max="18" width="8.7109375" style="79" customWidth="1"/>
    <col min="19" max="16384" width="9.140625" style="1"/>
  </cols>
  <sheetData>
    <row r="1" spans="2:18" x14ac:dyDescent="0.15">
      <c r="B1" s="753"/>
      <c r="C1" s="753"/>
      <c r="D1" s="753"/>
      <c r="E1" s="753"/>
      <c r="F1" s="753"/>
      <c r="G1" s="753"/>
      <c r="H1" s="753"/>
      <c r="I1" s="753"/>
      <c r="J1" s="753"/>
      <c r="K1" s="753"/>
      <c r="L1" s="753"/>
      <c r="M1" s="753"/>
      <c r="N1" s="753"/>
      <c r="O1" s="753"/>
      <c r="P1" s="753"/>
      <c r="Q1" s="753"/>
      <c r="R1" s="753"/>
    </row>
    <row r="2" spans="2:18" x14ac:dyDescent="0.15">
      <c r="B2" s="754"/>
      <c r="C2" s="754"/>
      <c r="D2" s="754"/>
      <c r="E2" s="754"/>
      <c r="F2" s="754"/>
      <c r="G2" s="754"/>
      <c r="H2" s="754"/>
      <c r="I2" s="754"/>
      <c r="J2" s="754"/>
      <c r="K2" s="754"/>
      <c r="L2" s="754"/>
      <c r="M2" s="754"/>
      <c r="N2" s="754"/>
      <c r="O2" s="754"/>
      <c r="P2" s="754"/>
      <c r="Q2" s="754"/>
      <c r="R2" s="754"/>
    </row>
    <row r="3" spans="2:18" x14ac:dyDescent="0.15">
      <c r="B3" s="75" t="s">
        <v>101</v>
      </c>
      <c r="C3" s="76"/>
      <c r="D3" s="76"/>
      <c r="E3" s="76"/>
      <c r="F3" s="76"/>
      <c r="G3" s="76"/>
      <c r="H3" s="76"/>
      <c r="I3" s="76"/>
      <c r="J3" s="77"/>
      <c r="K3" s="77"/>
      <c r="L3" s="77"/>
      <c r="M3" s="77"/>
      <c r="N3" s="77"/>
      <c r="O3" s="77"/>
      <c r="P3" s="76"/>
      <c r="Q3" s="76"/>
      <c r="R3" s="76"/>
    </row>
    <row r="4" spans="2:18" x14ac:dyDescent="0.15">
      <c r="B4" s="78" t="s">
        <v>102</v>
      </c>
      <c r="C4" s="76"/>
      <c r="D4" s="76"/>
      <c r="E4" s="76"/>
      <c r="F4" s="76"/>
      <c r="G4" s="76"/>
      <c r="H4" s="76"/>
      <c r="I4" s="76"/>
      <c r="J4" s="77"/>
      <c r="K4" s="77"/>
      <c r="L4" s="77"/>
      <c r="M4" s="77"/>
      <c r="N4" s="77"/>
      <c r="O4" s="77"/>
      <c r="P4" s="76"/>
      <c r="Q4" s="76"/>
      <c r="R4" s="76"/>
    </row>
    <row r="5" spans="2:18" x14ac:dyDescent="0.15">
      <c r="B5" s="78" t="s">
        <v>103</v>
      </c>
      <c r="C5" s="76"/>
      <c r="D5" s="76"/>
      <c r="E5" s="76"/>
      <c r="F5" s="76"/>
      <c r="G5" s="76"/>
      <c r="H5" s="76"/>
      <c r="I5" s="76"/>
      <c r="J5" s="77"/>
      <c r="K5" s="77"/>
      <c r="L5" s="77"/>
      <c r="M5" s="77"/>
      <c r="N5" s="77"/>
      <c r="O5" s="77"/>
      <c r="P5" s="76"/>
      <c r="Q5" s="76"/>
      <c r="R5" s="76"/>
    </row>
    <row r="6" spans="2:18" x14ac:dyDescent="0.15">
      <c r="B6" s="78" t="s">
        <v>104</v>
      </c>
      <c r="C6" s="76"/>
      <c r="D6" s="76"/>
      <c r="E6" s="76"/>
      <c r="F6" s="76"/>
      <c r="G6" s="76"/>
      <c r="H6" s="76"/>
      <c r="I6" s="76"/>
      <c r="J6" s="77"/>
      <c r="K6" s="77"/>
      <c r="L6" s="77"/>
      <c r="M6" s="77"/>
      <c r="N6" s="77"/>
      <c r="O6" s="77"/>
      <c r="P6" s="76"/>
      <c r="Q6" s="76"/>
      <c r="R6" s="76"/>
    </row>
    <row r="7" spans="2:18" x14ac:dyDescent="0.15">
      <c r="B7" s="78" t="s">
        <v>105</v>
      </c>
      <c r="C7" s="76"/>
      <c r="D7" s="76"/>
      <c r="E7" s="76"/>
      <c r="F7" s="76"/>
      <c r="G7" s="76"/>
      <c r="H7" s="76"/>
      <c r="I7" s="76"/>
      <c r="J7" s="77"/>
      <c r="K7" s="77"/>
      <c r="L7" s="77"/>
      <c r="M7" s="77"/>
      <c r="N7" s="77"/>
      <c r="O7" s="77"/>
      <c r="P7" s="76"/>
      <c r="Q7" s="76"/>
      <c r="R7" s="76"/>
    </row>
    <row r="8" spans="2:18" ht="12" thickBot="1" x14ac:dyDescent="0.2"/>
    <row r="9" spans="2:18" ht="15" customHeight="1" x14ac:dyDescent="0.15">
      <c r="B9" s="80" t="s">
        <v>5</v>
      </c>
      <c r="C9" s="835" t="str">
        <f>'Lijst aanmelding kleuters'!$E$9</f>
        <v>Frans Voorbeeld</v>
      </c>
      <c r="D9" s="835"/>
      <c r="E9" s="835"/>
      <c r="F9" s="835"/>
      <c r="G9" s="835"/>
      <c r="H9" s="835"/>
      <c r="I9" s="835"/>
      <c r="J9" s="835"/>
      <c r="K9" s="835"/>
      <c r="L9" s="835"/>
      <c r="M9" s="835"/>
      <c r="N9" s="835"/>
      <c r="O9" s="835"/>
      <c r="P9" s="835"/>
      <c r="Q9" s="835"/>
      <c r="R9" s="836"/>
    </row>
    <row r="10" spans="2:18" ht="15" customHeight="1" x14ac:dyDescent="0.15">
      <c r="B10" s="81" t="s">
        <v>106</v>
      </c>
      <c r="C10" s="750"/>
      <c r="D10" s="750"/>
      <c r="E10" s="750"/>
      <c r="F10" s="750"/>
      <c r="G10" s="750"/>
      <c r="H10" s="750"/>
      <c r="I10" s="750"/>
      <c r="J10" s="750"/>
      <c r="K10" s="750"/>
      <c r="L10" s="750"/>
      <c r="M10" s="750"/>
      <c r="N10" s="750"/>
      <c r="O10" s="750"/>
      <c r="P10" s="750"/>
      <c r="Q10" s="750"/>
      <c r="R10" s="837"/>
    </row>
    <row r="11" spans="2:18" ht="15" customHeight="1" thickBot="1" x14ac:dyDescent="0.2">
      <c r="B11" s="82" t="s">
        <v>107</v>
      </c>
      <c r="C11" s="838"/>
      <c r="D11" s="838"/>
      <c r="E11" s="838"/>
      <c r="F11" s="838"/>
      <c r="G11" s="838"/>
      <c r="H11" s="838"/>
      <c r="I11" s="838"/>
      <c r="J11" s="838"/>
      <c r="K11" s="838"/>
      <c r="L11" s="838"/>
      <c r="M11" s="838"/>
      <c r="N11" s="838"/>
      <c r="O11" s="838"/>
      <c r="P11" s="838"/>
      <c r="Q11" s="838"/>
      <c r="R11" s="839"/>
    </row>
    <row r="12" spans="2:18" ht="12" thickBot="1" x14ac:dyDescent="0.2"/>
    <row r="13" spans="2:18" x14ac:dyDescent="0.15">
      <c r="B13" s="83"/>
      <c r="C13" s="808"/>
      <c r="D13" s="809"/>
      <c r="E13" s="809"/>
      <c r="F13" s="809"/>
      <c r="G13" s="809"/>
      <c r="H13" s="809"/>
      <c r="I13" s="809"/>
      <c r="J13" s="809"/>
      <c r="K13" s="809"/>
      <c r="L13" s="809"/>
      <c r="M13" s="809"/>
      <c r="N13" s="809"/>
      <c r="O13" s="809"/>
      <c r="P13" s="809"/>
      <c r="Q13" s="809"/>
      <c r="R13" s="810"/>
    </row>
    <row r="14" spans="2:18" x14ac:dyDescent="0.15">
      <c r="B14" s="84" t="s">
        <v>108</v>
      </c>
      <c r="C14" s="826" t="s">
        <v>109</v>
      </c>
      <c r="D14" s="791"/>
      <c r="E14" s="791"/>
      <c r="F14" s="791"/>
      <c r="G14" s="791"/>
      <c r="H14" s="791"/>
      <c r="I14" s="791"/>
      <c r="J14" s="827"/>
      <c r="K14" s="827"/>
      <c r="L14" s="827"/>
      <c r="M14" s="827"/>
      <c r="N14" s="827"/>
      <c r="O14" s="827"/>
      <c r="P14" s="827"/>
      <c r="Q14" s="827"/>
      <c r="R14" s="792"/>
    </row>
    <row r="15" spans="2:18" ht="12" thickBot="1" x14ac:dyDescent="0.2">
      <c r="B15" s="85"/>
      <c r="C15" s="828"/>
      <c r="D15" s="829"/>
      <c r="E15" s="829"/>
      <c r="F15" s="829"/>
      <c r="G15" s="829"/>
      <c r="H15" s="829"/>
      <c r="I15" s="829"/>
      <c r="J15" s="829"/>
      <c r="K15" s="829"/>
      <c r="L15" s="829"/>
      <c r="M15" s="829"/>
      <c r="N15" s="829"/>
      <c r="O15" s="829"/>
      <c r="P15" s="829"/>
      <c r="Q15" s="829"/>
      <c r="R15" s="830"/>
    </row>
    <row r="16" spans="2:18" s="91" customFormat="1" ht="12" customHeight="1" x14ac:dyDescent="0.25">
      <c r="B16" s="86" t="s">
        <v>110</v>
      </c>
      <c r="C16" s="87" t="s">
        <v>111</v>
      </c>
      <c r="D16" s="87"/>
      <c r="E16" s="87"/>
      <c r="F16" s="87"/>
      <c r="G16" s="87"/>
      <c r="H16" s="87"/>
      <c r="I16" s="87"/>
      <c r="J16" s="86" t="s">
        <v>112</v>
      </c>
      <c r="K16" s="88"/>
      <c r="L16" s="88"/>
      <c r="M16" s="88"/>
      <c r="N16" s="88"/>
      <c r="O16" s="88"/>
      <c r="P16" s="89" t="s">
        <v>113</v>
      </c>
      <c r="Q16" s="90" t="s">
        <v>114</v>
      </c>
      <c r="R16" s="89" t="s">
        <v>115</v>
      </c>
    </row>
    <row r="17" spans="2:18" ht="12" thickBot="1" x14ac:dyDescent="0.2">
      <c r="B17" s="92"/>
      <c r="C17" s="93"/>
      <c r="D17" s="93"/>
      <c r="E17" s="93"/>
      <c r="F17" s="93"/>
      <c r="G17" s="93"/>
      <c r="H17" s="93"/>
      <c r="I17" s="93"/>
      <c r="J17" s="92" t="s">
        <v>116</v>
      </c>
      <c r="K17" s="94"/>
      <c r="L17" s="94"/>
      <c r="M17" s="94"/>
      <c r="N17" s="94"/>
      <c r="O17" s="94"/>
      <c r="P17" s="95" t="s">
        <v>117</v>
      </c>
      <c r="Q17" s="96" t="s">
        <v>117</v>
      </c>
      <c r="R17" s="95" t="s">
        <v>118</v>
      </c>
    </row>
    <row r="18" spans="2:18" ht="15" customHeight="1" thickBot="1" x14ac:dyDescent="0.2">
      <c r="B18" s="831" t="s">
        <v>119</v>
      </c>
      <c r="C18" s="97">
        <v>3</v>
      </c>
      <c r="D18" s="97" t="b">
        <v>0</v>
      </c>
      <c r="E18" s="97" t="b">
        <v>0</v>
      </c>
      <c r="F18" s="97" t="b">
        <v>0</v>
      </c>
      <c r="G18" s="97"/>
      <c r="H18" s="97"/>
      <c r="I18" s="97"/>
      <c r="J18" s="97">
        <v>10</v>
      </c>
      <c r="K18" s="98">
        <v>11</v>
      </c>
      <c r="L18" s="98">
        <v>12</v>
      </c>
      <c r="M18" s="98"/>
      <c r="N18" s="98"/>
      <c r="O18" s="98"/>
      <c r="P18" s="832">
        <v>8</v>
      </c>
      <c r="Q18" s="833">
        <v>4</v>
      </c>
      <c r="R18" s="834"/>
    </row>
    <row r="19" spans="2:18" ht="15" customHeight="1" thickBot="1" x14ac:dyDescent="0.2">
      <c r="B19" s="814"/>
      <c r="C19" s="99">
        <v>4</v>
      </c>
      <c r="D19" s="99" t="b">
        <v>0</v>
      </c>
      <c r="E19" s="99" t="b">
        <v>0</v>
      </c>
      <c r="F19" s="99" t="b">
        <v>0</v>
      </c>
      <c r="G19" s="99" t="b">
        <v>0</v>
      </c>
      <c r="H19" s="99" t="b">
        <v>0</v>
      </c>
      <c r="I19" s="99"/>
      <c r="J19" s="99">
        <v>1</v>
      </c>
      <c r="K19" s="100">
        <v>2</v>
      </c>
      <c r="L19" s="100">
        <v>3</v>
      </c>
      <c r="M19" s="100">
        <v>4</v>
      </c>
      <c r="N19" s="100">
        <v>6</v>
      </c>
      <c r="O19" s="100"/>
      <c r="P19" s="816"/>
      <c r="Q19" s="767"/>
      <c r="R19" s="818"/>
    </row>
    <row r="20" spans="2:18" ht="15" customHeight="1" thickTop="1" thickBot="1" x14ac:dyDescent="0.2">
      <c r="B20" s="813" t="s">
        <v>120</v>
      </c>
      <c r="C20" s="101">
        <v>3</v>
      </c>
      <c r="D20" s="101" t="b">
        <v>0</v>
      </c>
      <c r="E20" s="101"/>
      <c r="F20" s="101"/>
      <c r="G20" s="101"/>
      <c r="H20" s="101"/>
      <c r="I20" s="101"/>
      <c r="J20" s="101">
        <v>4</v>
      </c>
      <c r="K20" s="102"/>
      <c r="L20" s="102"/>
      <c r="M20" s="102"/>
      <c r="N20" s="102"/>
      <c r="O20" s="102"/>
      <c r="P20" s="815">
        <v>3</v>
      </c>
      <c r="Q20" s="765">
        <v>2</v>
      </c>
      <c r="R20" s="817"/>
    </row>
    <row r="21" spans="2:18" ht="15" customHeight="1" thickBot="1" x14ac:dyDescent="0.2">
      <c r="B21" s="814"/>
      <c r="C21" s="99">
        <v>4</v>
      </c>
      <c r="D21" s="99" t="b">
        <v>0</v>
      </c>
      <c r="E21" s="99" t="b">
        <v>0</v>
      </c>
      <c r="F21" s="99"/>
      <c r="G21" s="99"/>
      <c r="H21" s="99"/>
      <c r="I21" s="99"/>
      <c r="J21" s="99">
        <v>5</v>
      </c>
      <c r="K21" s="100">
        <v>7</v>
      </c>
      <c r="L21" s="100"/>
      <c r="M21" s="100"/>
      <c r="N21" s="100"/>
      <c r="O21" s="100"/>
      <c r="P21" s="816"/>
      <c r="Q21" s="767"/>
      <c r="R21" s="818"/>
    </row>
    <row r="22" spans="2:18" ht="15" customHeight="1" thickTop="1" thickBot="1" x14ac:dyDescent="0.2">
      <c r="B22" s="813" t="s">
        <v>121</v>
      </c>
      <c r="C22" s="101">
        <v>3</v>
      </c>
      <c r="D22" s="101" t="b">
        <v>0</v>
      </c>
      <c r="E22" s="101" t="b">
        <v>0</v>
      </c>
      <c r="F22" s="101" t="b">
        <v>0</v>
      </c>
      <c r="G22" s="101"/>
      <c r="H22" s="101"/>
      <c r="I22" s="101"/>
      <c r="J22" s="101">
        <v>3</v>
      </c>
      <c r="K22" s="102">
        <v>4</v>
      </c>
      <c r="L22" s="102">
        <v>5</v>
      </c>
      <c r="M22" s="102"/>
      <c r="N22" s="102"/>
      <c r="O22" s="102"/>
      <c r="P22" s="815">
        <v>6</v>
      </c>
      <c r="Q22" s="765">
        <v>4</v>
      </c>
      <c r="R22" s="817"/>
    </row>
    <row r="23" spans="2:18" ht="15" customHeight="1" thickBot="1" x14ac:dyDescent="0.2">
      <c r="B23" s="814"/>
      <c r="C23" s="99">
        <v>4</v>
      </c>
      <c r="D23" s="99" t="b">
        <v>0</v>
      </c>
      <c r="E23" s="99" t="b">
        <v>0</v>
      </c>
      <c r="F23" s="99" t="b">
        <v>0</v>
      </c>
      <c r="G23" s="99"/>
      <c r="H23" s="99"/>
      <c r="I23" s="99"/>
      <c r="J23" s="99">
        <v>7</v>
      </c>
      <c r="K23" s="100">
        <v>9</v>
      </c>
      <c r="L23" s="100">
        <v>13</v>
      </c>
      <c r="M23" s="100"/>
      <c r="N23" s="100"/>
      <c r="O23" s="100"/>
      <c r="P23" s="816"/>
      <c r="Q23" s="767"/>
      <c r="R23" s="818"/>
    </row>
    <row r="24" spans="2:18" ht="15" customHeight="1" thickTop="1" x14ac:dyDescent="0.15">
      <c r="B24" s="813" t="s">
        <v>122</v>
      </c>
      <c r="C24" s="103">
        <v>4</v>
      </c>
      <c r="D24" s="103" t="b">
        <v>0</v>
      </c>
      <c r="E24" s="103" t="b">
        <v>0</v>
      </c>
      <c r="F24" s="103" t="b">
        <v>0</v>
      </c>
      <c r="G24" s="103" t="b">
        <v>0</v>
      </c>
      <c r="H24" s="103" t="b">
        <v>0</v>
      </c>
      <c r="I24" s="103" t="b">
        <v>0</v>
      </c>
      <c r="J24" s="103">
        <v>9</v>
      </c>
      <c r="K24" s="104">
        <v>10</v>
      </c>
      <c r="L24" s="104">
        <v>11</v>
      </c>
      <c r="M24" s="104">
        <v>12</v>
      </c>
      <c r="N24" s="104">
        <v>13</v>
      </c>
      <c r="O24" s="104">
        <v>14</v>
      </c>
      <c r="P24" s="815">
        <v>6</v>
      </c>
      <c r="Q24" s="765">
        <v>4</v>
      </c>
      <c r="R24" s="817"/>
    </row>
    <row r="25" spans="2:18" ht="15" customHeight="1" thickBot="1" x14ac:dyDescent="0.2">
      <c r="B25" s="814"/>
      <c r="C25" s="105"/>
      <c r="D25" s="105"/>
      <c r="E25" s="105"/>
      <c r="F25" s="105"/>
      <c r="G25" s="105"/>
      <c r="H25" s="105"/>
      <c r="I25" s="105"/>
      <c r="J25" s="105"/>
      <c r="K25" s="106"/>
      <c r="L25" s="106"/>
      <c r="M25" s="106"/>
      <c r="N25" s="106"/>
      <c r="O25" s="106"/>
      <c r="P25" s="816"/>
      <c r="Q25" s="767"/>
      <c r="R25" s="819"/>
    </row>
    <row r="26" spans="2:18" ht="15" customHeight="1" thickTop="1" x14ac:dyDescent="0.15">
      <c r="B26" s="813" t="s">
        <v>123</v>
      </c>
      <c r="C26" s="821" t="s">
        <v>124</v>
      </c>
      <c r="D26" s="822"/>
      <c r="E26" s="822"/>
      <c r="F26" s="822"/>
      <c r="G26" s="822"/>
      <c r="H26" s="822"/>
      <c r="I26" s="822"/>
      <c r="J26" s="822"/>
      <c r="K26" s="822"/>
      <c r="L26" s="822"/>
      <c r="M26" s="822"/>
      <c r="N26" s="822"/>
      <c r="O26" s="822"/>
      <c r="P26" s="815">
        <v>5</v>
      </c>
      <c r="Q26" s="765">
        <v>0</v>
      </c>
      <c r="R26" s="811"/>
    </row>
    <row r="27" spans="2:18" ht="15" customHeight="1" thickBot="1" x14ac:dyDescent="0.2">
      <c r="B27" s="820"/>
      <c r="C27" s="823" t="s">
        <v>125</v>
      </c>
      <c r="D27" s="824"/>
      <c r="E27" s="824"/>
      <c r="F27" s="824"/>
      <c r="G27" s="824"/>
      <c r="H27" s="824"/>
      <c r="I27" s="824"/>
      <c r="J27" s="824"/>
      <c r="K27" s="824"/>
      <c r="L27" s="824"/>
      <c r="M27" s="824"/>
      <c r="N27" s="824"/>
      <c r="O27" s="824"/>
      <c r="P27" s="825"/>
      <c r="Q27" s="773"/>
      <c r="R27" s="812"/>
    </row>
    <row r="28" spans="2:18" ht="15" customHeight="1" x14ac:dyDescent="0.15">
      <c r="B28" s="107" t="s">
        <v>126</v>
      </c>
      <c r="C28" s="108"/>
      <c r="D28" s="108"/>
      <c r="E28" s="108"/>
      <c r="F28" s="108"/>
      <c r="G28" s="108"/>
      <c r="H28" s="108"/>
      <c r="I28" s="108"/>
      <c r="J28" s="108"/>
      <c r="K28" s="108"/>
      <c r="L28" s="108"/>
      <c r="M28" s="108"/>
      <c r="N28" s="108"/>
      <c r="O28" s="108"/>
      <c r="P28" s="777">
        <v>28</v>
      </c>
      <c r="Q28" s="779">
        <v>14</v>
      </c>
      <c r="R28" s="806">
        <f>SUM(R18:R27)</f>
        <v>0</v>
      </c>
    </row>
    <row r="29" spans="2:18" ht="15" customHeight="1" thickBot="1" x14ac:dyDescent="0.2">
      <c r="B29" s="109"/>
      <c r="C29" s="110"/>
      <c r="D29" s="110"/>
      <c r="E29" s="110"/>
      <c r="F29" s="110"/>
      <c r="G29" s="110"/>
      <c r="H29" s="110"/>
      <c r="I29" s="110"/>
      <c r="J29" s="110"/>
      <c r="K29" s="110"/>
      <c r="L29" s="110"/>
      <c r="M29" s="110"/>
      <c r="N29" s="110"/>
      <c r="O29" s="110"/>
      <c r="P29" s="778"/>
      <c r="Q29" s="780"/>
      <c r="R29" s="807"/>
    </row>
    <row r="30" spans="2:18" ht="28.5" customHeight="1" x14ac:dyDescent="0.15">
      <c r="B30" s="808" t="s">
        <v>127</v>
      </c>
      <c r="C30" s="809"/>
      <c r="D30" s="809"/>
      <c r="E30" s="809"/>
      <c r="F30" s="809"/>
      <c r="G30" s="809"/>
      <c r="H30" s="809"/>
      <c r="I30" s="809"/>
      <c r="J30" s="809"/>
      <c r="K30" s="809"/>
      <c r="L30" s="809"/>
      <c r="M30" s="809"/>
      <c r="N30" s="809"/>
      <c r="O30" s="809"/>
      <c r="P30" s="809"/>
      <c r="Q30" s="809"/>
      <c r="R30" s="810"/>
    </row>
    <row r="31" spans="2:18" ht="15" customHeight="1" x14ac:dyDescent="0.15">
      <c r="B31" s="785" t="s">
        <v>128</v>
      </c>
      <c r="C31" s="786"/>
      <c r="D31" s="786"/>
      <c r="E31" s="786"/>
      <c r="F31" s="786"/>
      <c r="G31" s="786"/>
      <c r="H31" s="786"/>
      <c r="I31" s="786"/>
      <c r="J31" s="786"/>
      <c r="K31" s="786"/>
      <c r="L31" s="786"/>
      <c r="M31" s="786"/>
      <c r="N31" s="786"/>
      <c r="O31" s="786"/>
      <c r="P31" s="786"/>
      <c r="Q31" s="786"/>
      <c r="R31" s="787"/>
    </row>
    <row r="32" spans="2:18" ht="15" customHeight="1" x14ac:dyDescent="0.15">
      <c r="B32" s="785" t="s">
        <v>129</v>
      </c>
      <c r="C32" s="786"/>
      <c r="D32" s="786"/>
      <c r="E32" s="786"/>
      <c r="F32" s="786"/>
      <c r="G32" s="786"/>
      <c r="H32" s="786"/>
      <c r="I32" s="786"/>
      <c r="J32" s="786"/>
      <c r="K32" s="786"/>
      <c r="L32" s="786"/>
      <c r="M32" s="786"/>
      <c r="N32" s="786"/>
      <c r="O32" s="786"/>
      <c r="P32" s="786"/>
      <c r="Q32" s="786"/>
      <c r="R32" s="787"/>
    </row>
    <row r="33" spans="2:18" ht="15" customHeight="1" thickBot="1" x14ac:dyDescent="0.2">
      <c r="B33" s="788" t="s">
        <v>130</v>
      </c>
      <c r="C33" s="789"/>
      <c r="D33" s="789"/>
      <c r="E33" s="789"/>
      <c r="F33" s="789"/>
      <c r="G33" s="789"/>
      <c r="H33" s="789"/>
      <c r="I33" s="789"/>
      <c r="J33" s="789"/>
      <c r="K33" s="789"/>
      <c r="L33" s="789"/>
      <c r="M33" s="789"/>
      <c r="N33" s="789"/>
      <c r="O33" s="789"/>
      <c r="P33" s="789"/>
      <c r="Q33" s="789"/>
      <c r="R33" s="790"/>
    </row>
    <row r="34" spans="2:18" ht="15" customHeight="1" x14ac:dyDescent="0.15">
      <c r="B34" s="111"/>
      <c r="C34" s="791"/>
      <c r="D34" s="791"/>
      <c r="E34" s="791"/>
      <c r="F34" s="791"/>
      <c r="G34" s="791"/>
      <c r="H34" s="791"/>
      <c r="I34" s="791"/>
      <c r="J34" s="791"/>
      <c r="K34" s="791"/>
      <c r="L34" s="791"/>
      <c r="M34" s="791"/>
      <c r="N34" s="791"/>
      <c r="O34" s="791"/>
      <c r="P34" s="791"/>
      <c r="Q34" s="791"/>
      <c r="R34" s="792"/>
    </row>
    <row r="35" spans="2:18" ht="15" customHeight="1" x14ac:dyDescent="0.15">
      <c r="B35" s="111" t="s">
        <v>131</v>
      </c>
      <c r="C35" s="793" t="s">
        <v>132</v>
      </c>
      <c r="D35" s="794"/>
      <c r="E35" s="794"/>
      <c r="F35" s="794"/>
      <c r="G35" s="794"/>
      <c r="H35" s="794"/>
      <c r="I35" s="794"/>
      <c r="J35" s="794"/>
      <c r="K35" s="794"/>
      <c r="L35" s="794"/>
      <c r="M35" s="794"/>
      <c r="N35" s="794"/>
      <c r="O35" s="794"/>
      <c r="P35" s="794"/>
      <c r="Q35" s="794"/>
      <c r="R35" s="795"/>
    </row>
    <row r="36" spans="2:18" ht="15" customHeight="1" thickBot="1" x14ac:dyDescent="0.2">
      <c r="B36" s="112"/>
      <c r="C36" s="791"/>
      <c r="D36" s="791"/>
      <c r="E36" s="791"/>
      <c r="F36" s="791"/>
      <c r="G36" s="791"/>
      <c r="H36" s="791"/>
      <c r="I36" s="791"/>
      <c r="J36" s="791"/>
      <c r="K36" s="791"/>
      <c r="L36" s="791"/>
      <c r="M36" s="791"/>
      <c r="N36" s="791"/>
      <c r="O36" s="791"/>
      <c r="P36" s="791"/>
      <c r="Q36" s="791"/>
      <c r="R36" s="792"/>
    </row>
    <row r="37" spans="2:18" ht="15" customHeight="1" x14ac:dyDescent="0.15">
      <c r="B37" s="107" t="s">
        <v>110</v>
      </c>
      <c r="C37" s="108"/>
      <c r="D37" s="108"/>
      <c r="E37" s="108"/>
      <c r="F37" s="108"/>
      <c r="G37" s="108"/>
      <c r="H37" s="108"/>
      <c r="I37" s="108"/>
      <c r="J37" s="108"/>
      <c r="K37" s="108"/>
      <c r="L37" s="108"/>
      <c r="M37" s="108"/>
      <c r="N37" s="108"/>
      <c r="O37" s="108"/>
      <c r="P37" s="803" t="s">
        <v>127</v>
      </c>
      <c r="Q37" s="804"/>
      <c r="R37" s="805"/>
    </row>
    <row r="38" spans="2:18" ht="15" customHeight="1" thickBot="1" x14ac:dyDescent="0.2">
      <c r="B38" s="92"/>
      <c r="C38" s="94"/>
      <c r="D38" s="94"/>
      <c r="E38" s="94"/>
      <c r="F38" s="94"/>
      <c r="G38" s="94"/>
      <c r="H38" s="94"/>
      <c r="I38" s="94"/>
      <c r="J38" s="94"/>
      <c r="K38" s="94"/>
      <c r="L38" s="94"/>
      <c r="M38" s="94"/>
      <c r="N38" s="94"/>
      <c r="O38" s="94"/>
      <c r="P38" s="92"/>
      <c r="Q38" s="113"/>
      <c r="R38" s="114"/>
    </row>
    <row r="39" spans="2:18" ht="15" customHeight="1" x14ac:dyDescent="0.15">
      <c r="B39" s="115"/>
      <c r="C39" s="116"/>
      <c r="D39" s="116"/>
      <c r="E39" s="116"/>
      <c r="F39" s="116"/>
      <c r="G39" s="116"/>
      <c r="H39" s="116"/>
      <c r="I39" s="116"/>
      <c r="J39" s="796" t="s">
        <v>133</v>
      </c>
      <c r="K39" s="797"/>
      <c r="L39" s="796" t="s">
        <v>134</v>
      </c>
      <c r="M39" s="797"/>
      <c r="N39" s="798" t="s">
        <v>115</v>
      </c>
      <c r="O39" s="799"/>
      <c r="P39" s="800" t="s">
        <v>135</v>
      </c>
      <c r="Q39" s="801"/>
      <c r="R39" s="802"/>
    </row>
    <row r="40" spans="2:18" ht="15" customHeight="1" thickBot="1" x14ac:dyDescent="0.2">
      <c r="B40" s="117"/>
      <c r="C40" s="118"/>
      <c r="D40" s="118"/>
      <c r="E40" s="118"/>
      <c r="F40" s="118"/>
      <c r="G40" s="118"/>
      <c r="H40" s="118"/>
      <c r="I40" s="118"/>
      <c r="J40" s="781" t="s">
        <v>117</v>
      </c>
      <c r="K40" s="782"/>
      <c r="L40" s="781" t="s">
        <v>117</v>
      </c>
      <c r="M40" s="782"/>
      <c r="N40" s="783" t="s">
        <v>118</v>
      </c>
      <c r="O40" s="784"/>
      <c r="P40" s="119"/>
      <c r="Q40" s="120"/>
      <c r="R40" s="121"/>
    </row>
    <row r="41" spans="2:18" ht="15" customHeight="1" thickTop="1" x14ac:dyDescent="0.15">
      <c r="B41" s="122" t="s">
        <v>119</v>
      </c>
      <c r="C41" s="123"/>
      <c r="D41" s="123"/>
      <c r="E41" s="123"/>
      <c r="F41" s="123"/>
      <c r="G41" s="123"/>
      <c r="H41" s="123"/>
      <c r="I41" s="123"/>
      <c r="J41" s="760">
        <v>8</v>
      </c>
      <c r="K41" s="761"/>
      <c r="L41" s="764">
        <v>5</v>
      </c>
      <c r="M41" s="765"/>
      <c r="N41" s="764">
        <f>IF($R$28&lt;8,$R$18,IF($R$28&gt;7,""))</f>
        <v>0</v>
      </c>
      <c r="O41" s="765"/>
      <c r="P41" s="122" t="s">
        <v>136</v>
      </c>
      <c r="Q41" s="124"/>
      <c r="R41" s="125"/>
    </row>
    <row r="42" spans="2:18" ht="15" customHeight="1" thickBot="1" x14ac:dyDescent="0.2">
      <c r="B42" s="126"/>
      <c r="C42" s="127"/>
      <c r="D42" s="127"/>
      <c r="E42" s="127"/>
      <c r="F42" s="127"/>
      <c r="G42" s="127"/>
      <c r="H42" s="127"/>
      <c r="I42" s="127"/>
      <c r="J42" s="762"/>
      <c r="K42" s="763"/>
      <c r="L42" s="766"/>
      <c r="M42" s="767"/>
      <c r="N42" s="766"/>
      <c r="O42" s="767"/>
      <c r="P42" s="757" t="s">
        <v>137</v>
      </c>
      <c r="Q42" s="758"/>
      <c r="R42" s="759"/>
    </row>
    <row r="43" spans="2:18" ht="15" customHeight="1" thickTop="1" x14ac:dyDescent="0.15">
      <c r="B43" s="122" t="s">
        <v>120</v>
      </c>
      <c r="C43" s="123"/>
      <c r="D43" s="123"/>
      <c r="E43" s="123"/>
      <c r="F43" s="123"/>
      <c r="G43" s="123"/>
      <c r="H43" s="123"/>
      <c r="I43" s="123"/>
      <c r="J43" s="760">
        <v>3</v>
      </c>
      <c r="K43" s="761"/>
      <c r="L43" s="764">
        <v>2</v>
      </c>
      <c r="M43" s="765"/>
      <c r="N43" s="764">
        <f>IF($R$28&lt;8,$R$20,IF($R$28&gt;7,""))</f>
        <v>0</v>
      </c>
      <c r="O43" s="765"/>
      <c r="P43" s="122" t="s">
        <v>136</v>
      </c>
      <c r="Q43" s="124"/>
      <c r="R43" s="125"/>
    </row>
    <row r="44" spans="2:18" ht="15" customHeight="1" thickBot="1" x14ac:dyDescent="0.2">
      <c r="B44" s="126"/>
      <c r="C44" s="127"/>
      <c r="D44" s="127"/>
      <c r="E44" s="127"/>
      <c r="F44" s="127"/>
      <c r="G44" s="127"/>
      <c r="H44" s="127"/>
      <c r="I44" s="127"/>
      <c r="J44" s="762"/>
      <c r="K44" s="763"/>
      <c r="L44" s="766"/>
      <c r="M44" s="767"/>
      <c r="N44" s="766"/>
      <c r="O44" s="767"/>
      <c r="P44" s="757" t="s">
        <v>138</v>
      </c>
      <c r="Q44" s="758"/>
      <c r="R44" s="759"/>
    </row>
    <row r="45" spans="2:18" ht="15" customHeight="1" thickTop="1" x14ac:dyDescent="0.15">
      <c r="B45" s="122" t="s">
        <v>139</v>
      </c>
      <c r="C45" s="123"/>
      <c r="D45" s="123"/>
      <c r="E45" s="123"/>
      <c r="F45" s="123"/>
      <c r="G45" s="123"/>
      <c r="H45" s="123"/>
      <c r="I45" s="123"/>
      <c r="J45" s="760">
        <v>6</v>
      </c>
      <c r="K45" s="761"/>
      <c r="L45" s="764">
        <v>4</v>
      </c>
      <c r="M45" s="765"/>
      <c r="N45" s="764">
        <f>IF($R$28&lt;8,$R$22,IF($R$28&gt;7,""))</f>
        <v>0</v>
      </c>
      <c r="O45" s="765"/>
      <c r="P45" s="122" t="s">
        <v>136</v>
      </c>
      <c r="Q45" s="124"/>
      <c r="R45" s="125"/>
    </row>
    <row r="46" spans="2:18" ht="15" customHeight="1" thickBot="1" x14ac:dyDescent="0.2">
      <c r="B46" s="126"/>
      <c r="C46" s="127"/>
      <c r="D46" s="127"/>
      <c r="E46" s="127"/>
      <c r="F46" s="127"/>
      <c r="G46" s="127"/>
      <c r="H46" s="127"/>
      <c r="I46" s="127"/>
      <c r="J46" s="762"/>
      <c r="K46" s="763"/>
      <c r="L46" s="766"/>
      <c r="M46" s="767"/>
      <c r="N46" s="766"/>
      <c r="O46" s="767"/>
      <c r="P46" s="757" t="s">
        <v>140</v>
      </c>
      <c r="Q46" s="758"/>
      <c r="R46" s="759"/>
    </row>
    <row r="47" spans="2:18" ht="15" customHeight="1" thickTop="1" x14ac:dyDescent="0.15">
      <c r="B47" s="117" t="s">
        <v>141</v>
      </c>
      <c r="C47" s="118"/>
      <c r="D47" s="118"/>
      <c r="E47" s="118"/>
      <c r="F47" s="118"/>
      <c r="G47" s="118"/>
      <c r="H47" s="118"/>
      <c r="I47" s="118"/>
      <c r="J47" s="768">
        <v>6</v>
      </c>
      <c r="K47" s="769"/>
      <c r="L47" s="764">
        <v>5</v>
      </c>
      <c r="M47" s="765"/>
      <c r="N47" s="764">
        <f>IF($R$28&lt;8,$R$24,IF($R$28&gt;7,""))</f>
        <v>0</v>
      </c>
      <c r="O47" s="765"/>
      <c r="P47" s="128"/>
      <c r="Q47" s="129"/>
      <c r="R47" s="130"/>
    </row>
    <row r="48" spans="2:18" ht="15" customHeight="1" thickBot="1" x14ac:dyDescent="0.2">
      <c r="B48" s="131"/>
      <c r="C48" s="132"/>
      <c r="D48" s="132"/>
      <c r="E48" s="132"/>
      <c r="F48" s="132"/>
      <c r="G48" s="132"/>
      <c r="H48" s="132"/>
      <c r="I48" s="132"/>
      <c r="J48" s="770"/>
      <c r="K48" s="771"/>
      <c r="L48" s="772"/>
      <c r="M48" s="773"/>
      <c r="N48" s="772"/>
      <c r="O48" s="773"/>
      <c r="P48" s="774" t="s">
        <v>142</v>
      </c>
      <c r="Q48" s="775"/>
      <c r="R48" s="776"/>
    </row>
    <row r="49" spans="2:16" x14ac:dyDescent="0.15">
      <c r="B49" s="133"/>
      <c r="C49" s="134"/>
      <c r="D49" s="134"/>
      <c r="E49" s="134"/>
      <c r="F49" s="134"/>
      <c r="G49" s="134"/>
      <c r="H49" s="134"/>
      <c r="I49" s="134"/>
      <c r="J49" s="30"/>
      <c r="K49" s="133"/>
      <c r="L49" s="133"/>
      <c r="M49" s="133"/>
      <c r="N49" s="135"/>
      <c r="O49" s="135"/>
      <c r="P49" s="134"/>
    </row>
    <row r="50" spans="2:16" x14ac:dyDescent="0.15">
      <c r="J50" s="30"/>
    </row>
    <row r="51" spans="2:16" x14ac:dyDescent="0.15">
      <c r="J51" s="30"/>
    </row>
    <row r="52" spans="2:16" x14ac:dyDescent="0.15">
      <c r="J52" s="30"/>
    </row>
  </sheetData>
  <sheetProtection algorithmName="SHA-512" hashValue="uOOzcJ5059qVp2GYC1CnGZdIfYHW4FYYf8jnFMyYjw4TYsHrow6PpzlS/Dyy2OMwl6z9/2eFmoxv9oa/IpC7PQ==" saltValue="fc+BGDZwaIKHBpnsiLfM4w==" spinCount="100000" sheet="1" objects="1" scenarios="1"/>
  <mergeCells count="64">
    <mergeCell ref="C13:R13"/>
    <mergeCell ref="B1:R1"/>
    <mergeCell ref="B2:R2"/>
    <mergeCell ref="C9:R9"/>
    <mergeCell ref="C10:R10"/>
    <mergeCell ref="C11:R11"/>
    <mergeCell ref="B20:B21"/>
    <mergeCell ref="P20:P21"/>
    <mergeCell ref="Q20:Q21"/>
    <mergeCell ref="R20:R21"/>
    <mergeCell ref="C14:R14"/>
    <mergeCell ref="C15:R15"/>
    <mergeCell ref="B18:B19"/>
    <mergeCell ref="P18:P19"/>
    <mergeCell ref="Q18:Q19"/>
    <mergeCell ref="R18:R19"/>
    <mergeCell ref="R28:R29"/>
    <mergeCell ref="B30:R30"/>
    <mergeCell ref="Q26:Q27"/>
    <mergeCell ref="R26:R27"/>
    <mergeCell ref="B22:B23"/>
    <mergeCell ref="P22:P23"/>
    <mergeCell ref="Q22:Q23"/>
    <mergeCell ref="R22:R23"/>
    <mergeCell ref="B24:B25"/>
    <mergeCell ref="P24:P25"/>
    <mergeCell ref="Q24:Q25"/>
    <mergeCell ref="R24:R25"/>
    <mergeCell ref="B26:B27"/>
    <mergeCell ref="C26:O26"/>
    <mergeCell ref="C27:O27"/>
    <mergeCell ref="P26:P27"/>
    <mergeCell ref="C35:R35"/>
    <mergeCell ref="N41:O42"/>
    <mergeCell ref="J39:K39"/>
    <mergeCell ref="L39:M39"/>
    <mergeCell ref="N39:O39"/>
    <mergeCell ref="P39:R39"/>
    <mergeCell ref="C36:R36"/>
    <mergeCell ref="P37:R37"/>
    <mergeCell ref="P28:P29"/>
    <mergeCell ref="Q28:Q29"/>
    <mergeCell ref="J43:K44"/>
    <mergeCell ref="L43:M44"/>
    <mergeCell ref="N43:O44"/>
    <mergeCell ref="P44:R44"/>
    <mergeCell ref="J40:K40"/>
    <mergeCell ref="L40:M40"/>
    <mergeCell ref="N40:O40"/>
    <mergeCell ref="P42:R42"/>
    <mergeCell ref="J41:K42"/>
    <mergeCell ref="L41:M42"/>
    <mergeCell ref="B32:R32"/>
    <mergeCell ref="B33:R33"/>
    <mergeCell ref="C34:R34"/>
    <mergeCell ref="B31:R31"/>
    <mergeCell ref="P46:R46"/>
    <mergeCell ref="J45:K46"/>
    <mergeCell ref="L45:M46"/>
    <mergeCell ref="N45:O46"/>
    <mergeCell ref="J47:K48"/>
    <mergeCell ref="L47:M48"/>
    <mergeCell ref="N47:O48"/>
    <mergeCell ref="P48:R48"/>
  </mergeCells>
  <phoneticPr fontId="58" type="noConversion"/>
  <conditionalFormatting sqref="B18:B19">
    <cfRule type="expression" dxfId="128" priority="1" stopIfTrue="1">
      <formula>$R$18&gt;3</formula>
    </cfRule>
  </conditionalFormatting>
  <conditionalFormatting sqref="B20:B21">
    <cfRule type="expression" dxfId="127" priority="2" stopIfTrue="1">
      <formula>$R$20&gt;1</formula>
    </cfRule>
  </conditionalFormatting>
  <conditionalFormatting sqref="B22:B23">
    <cfRule type="expression" dxfId="126" priority="3" stopIfTrue="1">
      <formula>$R$22&gt;3</formula>
    </cfRule>
  </conditionalFormatting>
  <conditionalFormatting sqref="B24:B25">
    <cfRule type="expression" dxfId="125" priority="4" stopIfTrue="1">
      <formula>$R$24&gt;3</formula>
    </cfRule>
  </conditionalFormatting>
  <conditionalFormatting sqref="B26:B27">
    <cfRule type="expression" dxfId="124" priority="5" stopIfTrue="1">
      <formula>$R$26&gt;0</formula>
    </cfRule>
  </conditionalFormatting>
  <conditionalFormatting sqref="J18">
    <cfRule type="expression" dxfId="123" priority="6" stopIfTrue="1">
      <formula>$D$18=TRUE</formula>
    </cfRule>
  </conditionalFormatting>
  <conditionalFormatting sqref="K18">
    <cfRule type="expression" dxfId="122" priority="7" stopIfTrue="1">
      <formula>$E$18=TRUE</formula>
    </cfRule>
  </conditionalFormatting>
  <conditionalFormatting sqref="L18">
    <cfRule type="expression" dxfId="121" priority="8" stopIfTrue="1">
      <formula>$F$18=TRUE</formula>
    </cfRule>
  </conditionalFormatting>
  <conditionalFormatting sqref="J19">
    <cfRule type="expression" dxfId="120" priority="9" stopIfTrue="1">
      <formula>$D$19=TRUE</formula>
    </cfRule>
  </conditionalFormatting>
  <conditionalFormatting sqref="K19">
    <cfRule type="expression" dxfId="119" priority="10" stopIfTrue="1">
      <formula>$E$19=TRUE</formula>
    </cfRule>
  </conditionalFormatting>
  <conditionalFormatting sqref="L19">
    <cfRule type="expression" dxfId="118" priority="11" stopIfTrue="1">
      <formula>$F$19=TRUE</formula>
    </cfRule>
  </conditionalFormatting>
  <conditionalFormatting sqref="M19">
    <cfRule type="expression" dxfId="117" priority="12" stopIfTrue="1">
      <formula>$G$19=TRUE</formula>
    </cfRule>
  </conditionalFormatting>
  <conditionalFormatting sqref="N19">
    <cfRule type="expression" dxfId="116" priority="13" stopIfTrue="1">
      <formula>$H$19=TRUE</formula>
    </cfRule>
  </conditionalFormatting>
  <conditionalFormatting sqref="J20">
    <cfRule type="expression" dxfId="115" priority="14" stopIfTrue="1">
      <formula>$D$20=TRUE</formula>
    </cfRule>
  </conditionalFormatting>
  <conditionalFormatting sqref="J21">
    <cfRule type="expression" dxfId="114" priority="15" stopIfTrue="1">
      <formula>$D$21=TRUE</formula>
    </cfRule>
  </conditionalFormatting>
  <conditionalFormatting sqref="K21">
    <cfRule type="expression" dxfId="113" priority="16" stopIfTrue="1">
      <formula>$E$21=TRUE</formula>
    </cfRule>
  </conditionalFormatting>
  <conditionalFormatting sqref="J22">
    <cfRule type="expression" dxfId="112" priority="17" stopIfTrue="1">
      <formula>$D$22=TRUE</formula>
    </cfRule>
  </conditionalFormatting>
  <conditionalFormatting sqref="K22">
    <cfRule type="expression" dxfId="111" priority="18" stopIfTrue="1">
      <formula>$E$22=TRUE</formula>
    </cfRule>
  </conditionalFormatting>
  <conditionalFormatting sqref="L22">
    <cfRule type="expression" dxfId="110" priority="19" stopIfTrue="1">
      <formula>$F$22=TRUE</formula>
    </cfRule>
  </conditionalFormatting>
  <conditionalFormatting sqref="J23">
    <cfRule type="expression" dxfId="109" priority="20" stopIfTrue="1">
      <formula>$D$23=TRUE</formula>
    </cfRule>
  </conditionalFormatting>
  <conditionalFormatting sqref="K23">
    <cfRule type="expression" dxfId="108" priority="21" stopIfTrue="1">
      <formula>$E$23=TRUE</formula>
    </cfRule>
  </conditionalFormatting>
  <conditionalFormatting sqref="L23">
    <cfRule type="expression" dxfId="107" priority="22" stopIfTrue="1">
      <formula>$F$23=TRUE</formula>
    </cfRule>
  </conditionalFormatting>
  <conditionalFormatting sqref="J24">
    <cfRule type="expression" dxfId="106" priority="23" stopIfTrue="1">
      <formula>$D$24=TRUE</formula>
    </cfRule>
  </conditionalFormatting>
  <conditionalFormatting sqref="K24">
    <cfRule type="expression" dxfId="105" priority="24" stopIfTrue="1">
      <formula>$E$24=TRUE</formula>
    </cfRule>
  </conditionalFormatting>
  <conditionalFormatting sqref="L24">
    <cfRule type="expression" dxfId="104" priority="25" stopIfTrue="1">
      <formula>$F$24=TRUE</formula>
    </cfRule>
  </conditionalFormatting>
  <conditionalFormatting sqref="M24">
    <cfRule type="expression" dxfId="103" priority="26" stopIfTrue="1">
      <formula>$G$24=TRUE</formula>
    </cfRule>
  </conditionalFormatting>
  <conditionalFormatting sqref="N24">
    <cfRule type="expression" dxfId="102" priority="27" stopIfTrue="1">
      <formula>$H$24=TRUE</formula>
    </cfRule>
  </conditionalFormatting>
  <conditionalFormatting sqref="O24">
    <cfRule type="expression" dxfId="101" priority="28" stopIfTrue="1">
      <formula>$I$24=TRUE</formula>
    </cfRule>
  </conditionalFormatting>
  <conditionalFormatting sqref="R18:R19">
    <cfRule type="cellIs" priority="29" stopIfTrue="1" operator="between">
      <formula>0</formula>
      <formula>3</formula>
    </cfRule>
    <cfRule type="cellIs" dxfId="100" priority="30" stopIfTrue="1" operator="between">
      <formula>4</formula>
      <formula>8</formula>
    </cfRule>
  </conditionalFormatting>
  <conditionalFormatting sqref="R20:R21">
    <cfRule type="cellIs" priority="31" stopIfTrue="1" operator="between">
      <formula>0</formula>
      <formula>1</formula>
    </cfRule>
    <cfRule type="cellIs" dxfId="99" priority="32" stopIfTrue="1" operator="between">
      <formula>2</formula>
      <formula>3</formula>
    </cfRule>
  </conditionalFormatting>
  <conditionalFormatting sqref="R22:R25">
    <cfRule type="cellIs" priority="33" stopIfTrue="1" operator="between">
      <formula>0</formula>
      <formula>3</formula>
    </cfRule>
    <cfRule type="cellIs" dxfId="98" priority="34" stopIfTrue="1" operator="between">
      <formula>4</formula>
      <formula>6</formula>
    </cfRule>
  </conditionalFormatting>
  <conditionalFormatting sqref="R28:R29">
    <cfRule type="cellIs" priority="35" stopIfTrue="1" operator="between">
      <formula>0</formula>
      <formula>13</formula>
    </cfRule>
    <cfRule type="cellIs" dxfId="97" priority="36" stopIfTrue="1" operator="between">
      <formula>14</formula>
      <formula>28</formula>
    </cfRule>
  </conditionalFormatting>
  <conditionalFormatting sqref="B31:R31">
    <cfRule type="expression" priority="37" stopIfTrue="1">
      <formula>$R$28&lt;14</formula>
    </cfRule>
    <cfRule type="expression" dxfId="96" priority="38" stopIfTrue="1">
      <formula>$R$28&gt;13</formula>
    </cfRule>
  </conditionalFormatting>
  <conditionalFormatting sqref="B32:R32">
    <cfRule type="expression" priority="39" stopIfTrue="1">
      <formula>$R$28&lt;8</formula>
    </cfRule>
    <cfRule type="expression" priority="40" stopIfTrue="1">
      <formula>$R$28&gt;13</formula>
    </cfRule>
    <cfRule type="expression" dxfId="95" priority="41" stopIfTrue="1">
      <formula>$R$28&gt;7</formula>
    </cfRule>
  </conditionalFormatting>
  <conditionalFormatting sqref="B33:R33">
    <cfRule type="expression" dxfId="94" priority="42" stopIfTrue="1">
      <formula>$R$28&lt;8</formula>
    </cfRule>
    <cfRule type="expression" priority="43" stopIfTrue="1">
      <formula>$R$28&gt;7</formula>
    </cfRule>
  </conditionalFormatting>
  <conditionalFormatting sqref="P42:R42">
    <cfRule type="expression" dxfId="93" priority="44" stopIfTrue="1">
      <formula>$R$28&gt;7</formula>
    </cfRule>
    <cfRule type="expression" dxfId="92" priority="45" stopIfTrue="1">
      <formula>$N$41&gt;4</formula>
    </cfRule>
  </conditionalFormatting>
  <conditionalFormatting sqref="P44:R44">
    <cfRule type="expression" priority="46" stopIfTrue="1">
      <formula>$R$28&gt;7</formula>
    </cfRule>
    <cfRule type="expression" dxfId="91" priority="47" stopIfTrue="1">
      <formula>$N$43&gt;1</formula>
    </cfRule>
  </conditionalFormatting>
  <conditionalFormatting sqref="P46:R46">
    <cfRule type="expression" priority="48" stopIfTrue="1">
      <formula>$R$28&gt;7</formula>
    </cfRule>
    <cfRule type="expression" dxfId="90" priority="49" stopIfTrue="1">
      <formula>$N$45&gt;3</formula>
    </cfRule>
  </conditionalFormatting>
  <conditionalFormatting sqref="P48:R48">
    <cfRule type="expression" priority="50" stopIfTrue="1">
      <formula>$R$28&gt;7</formula>
    </cfRule>
    <cfRule type="expression" dxfId="89" priority="51" stopIfTrue="1">
      <formula>$N$47&gt;4</formula>
    </cfRule>
  </conditionalFormatting>
  <pageMargins left="0.68" right="0.15" top="1" bottom="1" header="0.5" footer="0.5"/>
  <pageSetup paperSize="9" scale="90" orientation="portrait" horizontalDpi="4294967293" verticalDpi="0" r:id="rId1"/>
  <headerFooter alignWithMargins="0">
    <oddFooter xml:space="preserve">&amp;L© Eduforce / Meesterwerk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B2:AU44"/>
  <sheetViews>
    <sheetView showGridLines="0" showRowColHeaders="0" zoomScale="60" zoomScaleNormal="75" workbookViewId="0">
      <pane xSplit="5" topLeftCell="F1" activePane="topRight" state="frozen"/>
      <selection pane="topRight" activeCell="C22" sqref="C22:C24"/>
    </sheetView>
  </sheetViews>
  <sheetFormatPr defaultRowHeight="12.75" x14ac:dyDescent="0.2"/>
  <cols>
    <col min="1" max="3" width="9.140625" style="136"/>
    <col min="4" max="4" width="9.140625" style="137"/>
    <col min="5" max="5" width="57" style="136" bestFit="1" customWidth="1"/>
    <col min="6" max="6" width="9.28515625" style="136" bestFit="1" customWidth="1"/>
    <col min="7" max="16384" width="9.140625" style="136"/>
  </cols>
  <sheetData>
    <row r="2" spans="2:47" ht="13.5" thickBot="1" x14ac:dyDescent="0.25"/>
    <row r="3" spans="2:47" ht="39.950000000000003" customHeight="1" x14ac:dyDescent="0.2">
      <c r="B3" s="840" t="s">
        <v>143</v>
      </c>
      <c r="C3" s="841"/>
      <c r="D3" s="841"/>
      <c r="E3" s="842"/>
      <c r="F3" s="138">
        <v>1</v>
      </c>
      <c r="G3" s="138">
        <v>2</v>
      </c>
      <c r="H3" s="138">
        <v>3</v>
      </c>
      <c r="I3" s="138">
        <v>4</v>
      </c>
      <c r="J3" s="138">
        <v>5</v>
      </c>
      <c r="K3" s="138">
        <v>6</v>
      </c>
      <c r="L3" s="138">
        <v>7</v>
      </c>
      <c r="M3" s="138">
        <v>8</v>
      </c>
      <c r="N3" s="138">
        <v>9</v>
      </c>
      <c r="O3" s="138">
        <v>10</v>
      </c>
      <c r="P3" s="138">
        <v>11</v>
      </c>
      <c r="Q3" s="138">
        <v>12</v>
      </c>
      <c r="R3" s="138">
        <v>13</v>
      </c>
      <c r="S3" s="138">
        <v>14</v>
      </c>
      <c r="T3" s="138">
        <v>15</v>
      </c>
      <c r="U3" s="138">
        <v>16</v>
      </c>
      <c r="V3" s="138">
        <v>17</v>
      </c>
      <c r="W3" s="138">
        <v>18</v>
      </c>
      <c r="X3" s="138">
        <v>19</v>
      </c>
      <c r="Y3" s="138">
        <v>20</v>
      </c>
      <c r="Z3" s="138">
        <v>21</v>
      </c>
      <c r="AA3" s="138">
        <v>22</v>
      </c>
      <c r="AB3" s="138">
        <v>23</v>
      </c>
      <c r="AC3" s="138">
        <v>24</v>
      </c>
      <c r="AD3" s="138">
        <v>25</v>
      </c>
      <c r="AE3" s="138">
        <v>26</v>
      </c>
      <c r="AF3" s="138">
        <v>27</v>
      </c>
      <c r="AG3" s="138">
        <v>28</v>
      </c>
      <c r="AH3" s="138">
        <v>29</v>
      </c>
      <c r="AI3" s="138">
        <v>30</v>
      </c>
      <c r="AJ3" s="138">
        <v>31</v>
      </c>
      <c r="AK3" s="138">
        <v>32</v>
      </c>
      <c r="AL3" s="138">
        <v>33</v>
      </c>
      <c r="AM3" s="138">
        <v>34</v>
      </c>
      <c r="AN3" s="139">
        <v>35</v>
      </c>
      <c r="AO3" s="140"/>
      <c r="AP3" s="140"/>
      <c r="AQ3" s="140"/>
      <c r="AR3" s="140"/>
      <c r="AS3" s="140"/>
      <c r="AT3" s="140"/>
      <c r="AU3" s="140"/>
    </row>
    <row r="4" spans="2:47" ht="200.1" customHeight="1" x14ac:dyDescent="0.2">
      <c r="B4" s="141"/>
      <c r="C4" s="142"/>
      <c r="D4" s="143"/>
      <c r="E4" s="144"/>
      <c r="F4" s="145" t="s">
        <v>625</v>
      </c>
      <c r="G4" s="145" t="s">
        <v>626</v>
      </c>
      <c r="H4" s="145" t="s">
        <v>627</v>
      </c>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7"/>
    </row>
    <row r="5" spans="2:47" ht="39.950000000000003" customHeight="1" x14ac:dyDescent="0.2">
      <c r="B5" s="843" t="s">
        <v>144</v>
      </c>
      <c r="C5" s="844"/>
      <c r="D5" s="844"/>
      <c r="E5" s="844"/>
      <c r="F5" s="84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c r="AF5" s="844"/>
      <c r="AG5" s="844"/>
      <c r="AH5" s="844"/>
      <c r="AI5" s="844"/>
      <c r="AJ5" s="844"/>
      <c r="AK5" s="844"/>
      <c r="AL5" s="844"/>
      <c r="AM5" s="844"/>
      <c r="AN5" s="845"/>
    </row>
    <row r="6" spans="2:47" ht="39.950000000000003" customHeight="1" x14ac:dyDescent="0.25">
      <c r="B6" s="846" t="s">
        <v>145</v>
      </c>
      <c r="C6" s="847"/>
      <c r="D6" s="146">
        <v>1</v>
      </c>
      <c r="E6" s="147" t="s">
        <v>146</v>
      </c>
      <c r="F6" s="148" t="s">
        <v>628</v>
      </c>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9"/>
      <c r="AN6" s="150"/>
    </row>
    <row r="7" spans="2:47" ht="39.950000000000003" customHeight="1" x14ac:dyDescent="0.25">
      <c r="B7" s="848"/>
      <c r="C7" s="849"/>
      <c r="D7" s="146">
        <v>2</v>
      </c>
      <c r="E7" s="151" t="s">
        <v>147</v>
      </c>
      <c r="F7" s="152" t="s">
        <v>628</v>
      </c>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3"/>
      <c r="AN7" s="154"/>
    </row>
    <row r="8" spans="2:47" ht="39.950000000000003" customHeight="1" x14ac:dyDescent="0.25">
      <c r="B8" s="848"/>
      <c r="C8" s="849"/>
      <c r="D8" s="146">
        <v>3</v>
      </c>
      <c r="E8" s="147" t="s">
        <v>148</v>
      </c>
      <c r="F8" s="152" t="s">
        <v>628</v>
      </c>
      <c r="G8" s="152"/>
      <c r="H8" s="152" t="s">
        <v>628</v>
      </c>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3"/>
      <c r="AN8" s="154"/>
    </row>
    <row r="9" spans="2:47" ht="39.950000000000003" customHeight="1" x14ac:dyDescent="0.25">
      <c r="B9" s="848"/>
      <c r="C9" s="849"/>
      <c r="D9" s="146">
        <v>4</v>
      </c>
      <c r="E9" s="151" t="s">
        <v>149</v>
      </c>
      <c r="F9" s="152" t="s">
        <v>628</v>
      </c>
      <c r="G9" s="152"/>
      <c r="H9" s="152" t="s">
        <v>628</v>
      </c>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3"/>
      <c r="AN9" s="154"/>
    </row>
    <row r="10" spans="2:47" ht="39.950000000000003" customHeight="1" x14ac:dyDescent="0.25">
      <c r="B10" s="848"/>
      <c r="C10" s="849"/>
      <c r="D10" s="146">
        <v>5</v>
      </c>
      <c r="E10" s="151" t="s">
        <v>150</v>
      </c>
      <c r="F10" s="152" t="s">
        <v>628</v>
      </c>
      <c r="G10" s="152"/>
      <c r="H10" s="152" t="s">
        <v>628</v>
      </c>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3"/>
      <c r="AN10" s="154"/>
    </row>
    <row r="11" spans="2:47" ht="39.950000000000003" customHeight="1" x14ac:dyDescent="0.25">
      <c r="B11" s="848"/>
      <c r="C11" s="849"/>
      <c r="D11" s="146">
        <v>6</v>
      </c>
      <c r="E11" s="151" t="s">
        <v>151</v>
      </c>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3"/>
      <c r="AN11" s="154"/>
    </row>
    <row r="12" spans="2:47" ht="39.950000000000003" customHeight="1" x14ac:dyDescent="0.25">
      <c r="B12" s="848"/>
      <c r="C12" s="849"/>
      <c r="D12" s="146">
        <v>7</v>
      </c>
      <c r="E12" s="151" t="s">
        <v>152</v>
      </c>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3"/>
      <c r="AN12" s="154"/>
    </row>
    <row r="13" spans="2:47" ht="39.950000000000003" customHeight="1" x14ac:dyDescent="0.25">
      <c r="B13" s="848"/>
      <c r="C13" s="849"/>
      <c r="D13" s="146">
        <v>8</v>
      </c>
      <c r="E13" s="147" t="s">
        <v>153</v>
      </c>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3"/>
      <c r="AN13" s="154"/>
    </row>
    <row r="14" spans="2:47" ht="39.950000000000003" customHeight="1" x14ac:dyDescent="0.25">
      <c r="B14" s="848"/>
      <c r="C14" s="849"/>
      <c r="D14" s="146">
        <v>9</v>
      </c>
      <c r="E14" s="147" t="s">
        <v>154</v>
      </c>
      <c r="F14" s="152"/>
      <c r="G14" s="152"/>
      <c r="H14" s="152" t="s">
        <v>628</v>
      </c>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3"/>
      <c r="AN14" s="154"/>
    </row>
    <row r="15" spans="2:47" ht="39.950000000000003" customHeight="1" x14ac:dyDescent="0.25">
      <c r="B15" s="848"/>
      <c r="C15" s="849"/>
      <c r="D15" s="146">
        <v>10</v>
      </c>
      <c r="E15" s="151" t="s">
        <v>155</v>
      </c>
      <c r="F15" s="152"/>
      <c r="G15" s="152"/>
      <c r="H15" s="152" t="s">
        <v>628</v>
      </c>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3"/>
      <c r="AN15" s="154"/>
    </row>
    <row r="16" spans="2:47" ht="39.950000000000003" customHeight="1" x14ac:dyDescent="0.25">
      <c r="B16" s="848"/>
      <c r="C16" s="849"/>
      <c r="D16" s="146">
        <v>11</v>
      </c>
      <c r="E16" s="147" t="s">
        <v>156</v>
      </c>
      <c r="F16" s="152"/>
      <c r="G16" s="152"/>
      <c r="H16" s="152" t="s">
        <v>628</v>
      </c>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3"/>
      <c r="AN16" s="154"/>
    </row>
    <row r="17" spans="2:40" ht="39.950000000000003" customHeight="1" x14ac:dyDescent="0.25">
      <c r="B17" s="848"/>
      <c r="C17" s="849"/>
      <c r="D17" s="146">
        <v>12</v>
      </c>
      <c r="E17" s="151" t="s">
        <v>157</v>
      </c>
      <c r="F17" s="152"/>
      <c r="G17" s="152"/>
      <c r="H17" s="152" t="s">
        <v>628</v>
      </c>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3"/>
      <c r="AN17" s="154"/>
    </row>
    <row r="18" spans="2:40" ht="39.950000000000003" customHeight="1" x14ac:dyDescent="0.2">
      <c r="B18" s="850"/>
      <c r="C18" s="851"/>
      <c r="D18" s="146"/>
      <c r="E18" s="155" t="s">
        <v>158</v>
      </c>
      <c r="F18" s="156">
        <f>COUNTA(F6:F17)</f>
        <v>5</v>
      </c>
      <c r="G18" s="156">
        <f>COUNTA(G6:G17)</f>
        <v>0</v>
      </c>
      <c r="H18" s="156">
        <f>COUNTA(H6:H17)</f>
        <v>7</v>
      </c>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c r="AH18" s="491"/>
      <c r="AI18" s="491"/>
      <c r="AJ18" s="491"/>
      <c r="AK18" s="491"/>
      <c r="AL18" s="491"/>
      <c r="AM18" s="491"/>
      <c r="AN18" s="492"/>
    </row>
    <row r="19" spans="2:40" ht="39.950000000000003" hidden="1" customHeight="1" x14ac:dyDescent="0.2">
      <c r="B19" s="157"/>
      <c r="C19" s="158"/>
      <c r="D19" s="159"/>
      <c r="E19" s="160"/>
      <c r="F19" s="156">
        <f>COUNTIF(F6:F17,"x")</f>
        <v>5</v>
      </c>
      <c r="G19" s="156">
        <f>COUNTIF(G6:G17,"x")</f>
        <v>0</v>
      </c>
      <c r="H19" s="156">
        <f>COUNTIF(H6:H17,"x")</f>
        <v>7</v>
      </c>
      <c r="I19" s="491"/>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1"/>
      <c r="AL19" s="491"/>
      <c r="AM19" s="491"/>
      <c r="AN19" s="492"/>
    </row>
    <row r="20" spans="2:40" ht="200.1" customHeight="1" x14ac:dyDescent="0.2">
      <c r="B20" s="161"/>
      <c r="C20" s="162"/>
      <c r="D20" s="159"/>
      <c r="E20" s="163"/>
      <c r="F20" s="164" t="str">
        <f>IF(F4=0,"",IF(F18&lt;5,"signalering stopt",IF(F18&gt;4,"ga door naar deel 2")))</f>
        <v>ga door naar deel 2</v>
      </c>
      <c r="G20" s="164" t="str">
        <f>IF(G4=0,"",IF(G18&lt;5,"signalering stopt",IF(G18&gt;4,"ga door naar deel 2")))</f>
        <v>signalering stopt</v>
      </c>
      <c r="H20" s="164" t="str">
        <f>IF(H4=0,"",IF(H18&lt;5,"signalering stopt",IF(H18&gt;4,"ga door naar deel 2")))</f>
        <v>ga door naar deel 2</v>
      </c>
      <c r="I20" s="493"/>
      <c r="J20" s="493"/>
      <c r="K20" s="493"/>
      <c r="L20" s="493"/>
      <c r="M20" s="493"/>
      <c r="N20" s="493"/>
      <c r="O20" s="493"/>
      <c r="P20" s="493"/>
      <c r="Q20" s="493"/>
      <c r="R20" s="493"/>
      <c r="S20" s="493"/>
      <c r="T20" s="493"/>
      <c r="U20" s="493"/>
      <c r="V20" s="493"/>
      <c r="W20" s="493"/>
      <c r="X20" s="493"/>
      <c r="Y20" s="493"/>
      <c r="Z20" s="493"/>
      <c r="AA20" s="493"/>
      <c r="AB20" s="493"/>
      <c r="AC20" s="493"/>
      <c r="AD20" s="493"/>
      <c r="AE20" s="493"/>
      <c r="AF20" s="493"/>
      <c r="AG20" s="493"/>
      <c r="AH20" s="493"/>
      <c r="AI20" s="493"/>
      <c r="AJ20" s="493"/>
      <c r="AK20" s="493"/>
      <c r="AL20" s="493"/>
      <c r="AM20" s="493"/>
      <c r="AN20" s="494"/>
    </row>
    <row r="21" spans="2:40" ht="39.950000000000003" customHeight="1" x14ac:dyDescent="0.2">
      <c r="B21" s="852" t="s">
        <v>159</v>
      </c>
      <c r="C21" s="853"/>
      <c r="D21" s="853"/>
      <c r="E21" s="853"/>
      <c r="F21" s="853"/>
      <c r="G21" s="853"/>
      <c r="H21" s="853"/>
      <c r="I21" s="853"/>
      <c r="J21" s="853"/>
      <c r="K21" s="853"/>
      <c r="L21" s="853"/>
      <c r="M21" s="853"/>
      <c r="N21" s="853"/>
      <c r="O21" s="853"/>
      <c r="P21" s="853"/>
      <c r="Q21" s="853"/>
      <c r="R21" s="853"/>
      <c r="S21" s="853"/>
      <c r="T21" s="853"/>
      <c r="U21" s="853"/>
      <c r="V21" s="853"/>
      <c r="W21" s="853"/>
      <c r="X21" s="853"/>
      <c r="Y21" s="853"/>
      <c r="Z21" s="853"/>
      <c r="AA21" s="853"/>
      <c r="AB21" s="853"/>
      <c r="AC21" s="853"/>
      <c r="AD21" s="853"/>
      <c r="AE21" s="853"/>
      <c r="AF21" s="853"/>
      <c r="AG21" s="853"/>
      <c r="AH21" s="853"/>
      <c r="AI21" s="853"/>
      <c r="AJ21" s="853"/>
      <c r="AK21" s="853"/>
      <c r="AL21" s="853"/>
      <c r="AM21" s="853"/>
      <c r="AN21" s="854"/>
    </row>
    <row r="22" spans="2:40" ht="39.950000000000003" customHeight="1" x14ac:dyDescent="0.2">
      <c r="B22" s="855" t="s">
        <v>160</v>
      </c>
      <c r="C22" s="858" t="s">
        <v>161</v>
      </c>
      <c r="D22" s="165">
        <v>1</v>
      </c>
      <c r="E22" s="166" t="s">
        <v>162</v>
      </c>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67"/>
    </row>
    <row r="23" spans="2:40" s="169" customFormat="1" ht="39.950000000000003" customHeight="1" x14ac:dyDescent="0.25">
      <c r="B23" s="856"/>
      <c r="C23" s="859"/>
      <c r="D23" s="168">
        <v>2</v>
      </c>
      <c r="E23" s="147" t="s">
        <v>163</v>
      </c>
      <c r="F23" s="152" t="s">
        <v>628</v>
      </c>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67"/>
    </row>
    <row r="24" spans="2:40" s="169" customFormat="1" ht="39.950000000000003" customHeight="1" x14ac:dyDescent="0.25">
      <c r="B24" s="856"/>
      <c r="C24" s="860"/>
      <c r="D24" s="168">
        <v>3</v>
      </c>
      <c r="E24" s="147" t="s">
        <v>164</v>
      </c>
      <c r="F24" s="152" t="s">
        <v>628</v>
      </c>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67"/>
    </row>
    <row r="25" spans="2:40" s="169" customFormat="1" ht="39.950000000000003" customHeight="1" x14ac:dyDescent="0.25">
      <c r="B25" s="856"/>
      <c r="C25" s="861" t="s">
        <v>165</v>
      </c>
      <c r="D25" s="168">
        <v>4</v>
      </c>
      <c r="E25" s="151" t="s">
        <v>166</v>
      </c>
      <c r="F25" s="152" t="s">
        <v>628</v>
      </c>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67"/>
    </row>
    <row r="26" spans="2:40" s="169" customFormat="1" ht="39.950000000000003" customHeight="1" x14ac:dyDescent="0.25">
      <c r="B26" s="856"/>
      <c r="C26" s="859"/>
      <c r="D26" s="168">
        <v>5</v>
      </c>
      <c r="E26" s="151" t="s">
        <v>167</v>
      </c>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67"/>
    </row>
    <row r="27" spans="2:40" s="169" customFormat="1" ht="39.950000000000003" customHeight="1" x14ac:dyDescent="0.25">
      <c r="B27" s="856"/>
      <c r="C27" s="860"/>
      <c r="D27" s="168">
        <v>6</v>
      </c>
      <c r="E27" s="147" t="s">
        <v>168</v>
      </c>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67"/>
    </row>
    <row r="28" spans="2:40" s="169" customFormat="1" ht="39.950000000000003" customHeight="1" x14ac:dyDescent="0.25">
      <c r="B28" s="856"/>
      <c r="C28" s="861" t="s">
        <v>169</v>
      </c>
      <c r="D28" s="168">
        <v>7</v>
      </c>
      <c r="E28" s="147" t="s">
        <v>170</v>
      </c>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67"/>
    </row>
    <row r="29" spans="2:40" s="169" customFormat="1" ht="39.950000000000003" customHeight="1" x14ac:dyDescent="0.25">
      <c r="B29" s="856"/>
      <c r="C29" s="859"/>
      <c r="D29" s="168">
        <v>8</v>
      </c>
      <c r="E29" s="147" t="s">
        <v>171</v>
      </c>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67"/>
    </row>
    <row r="30" spans="2:40" s="169" customFormat="1" ht="39.950000000000003" customHeight="1" x14ac:dyDescent="0.25">
      <c r="B30" s="857"/>
      <c r="C30" s="860"/>
      <c r="D30" s="168">
        <v>9</v>
      </c>
      <c r="E30" s="151" t="s">
        <v>172</v>
      </c>
      <c r="F30" s="152" t="s">
        <v>628</v>
      </c>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67"/>
    </row>
    <row r="31" spans="2:40" s="169" customFormat="1" ht="39.950000000000003" customHeight="1" x14ac:dyDescent="0.25">
      <c r="B31" s="141"/>
      <c r="C31" s="142"/>
      <c r="D31" s="146"/>
      <c r="E31" s="155" t="s">
        <v>173</v>
      </c>
      <c r="F31" s="170">
        <f>COUNTA(F22:F30)</f>
        <v>4</v>
      </c>
      <c r="G31" s="170">
        <f>COUNTA(G22:G30)</f>
        <v>0</v>
      </c>
      <c r="H31" s="170">
        <f>COUNTA(H22:H30)</f>
        <v>0</v>
      </c>
      <c r="I31" s="488"/>
      <c r="J31" s="488"/>
      <c r="K31" s="488"/>
      <c r="L31" s="488"/>
      <c r="M31" s="488"/>
      <c r="N31" s="488"/>
      <c r="O31" s="488"/>
      <c r="P31" s="488"/>
      <c r="Q31" s="488"/>
      <c r="R31" s="488"/>
      <c r="S31" s="488"/>
      <c r="T31" s="488"/>
      <c r="U31" s="488"/>
      <c r="V31" s="488"/>
      <c r="W31" s="488"/>
      <c r="X31" s="488"/>
      <c r="Y31" s="488"/>
      <c r="Z31" s="488"/>
      <c r="AA31" s="488"/>
      <c r="AB31" s="488"/>
      <c r="AC31" s="488"/>
      <c r="AD31" s="488"/>
      <c r="AE31" s="488"/>
      <c r="AF31" s="488"/>
      <c r="AG31" s="488"/>
      <c r="AH31" s="488"/>
      <c r="AI31" s="488"/>
      <c r="AJ31" s="488"/>
      <c r="AK31" s="488"/>
      <c r="AL31" s="488"/>
      <c r="AM31" s="488"/>
      <c r="AN31" s="488"/>
    </row>
    <row r="32" spans="2:40" s="169" customFormat="1" ht="39.950000000000003" hidden="1" customHeight="1" x14ac:dyDescent="0.25">
      <c r="B32" s="171"/>
      <c r="C32" s="172"/>
      <c r="D32" s="146"/>
      <c r="E32" s="151" t="s">
        <v>174</v>
      </c>
      <c r="F32" s="173">
        <f>IF(F19=0,"",IF(F19&gt;6,1,IF(F19&lt;=6,0)))</f>
        <v>0</v>
      </c>
      <c r="G32" s="173" t="str">
        <f>IF(G19=0,"",IF(G19&gt;6,1,IF(G19&lt;=6,0)))</f>
        <v/>
      </c>
      <c r="H32" s="173">
        <f>IF(H19=0,"",IF(H19&gt;6,1,IF(H19&lt;=6,0)))</f>
        <v>1</v>
      </c>
      <c r="I32" s="489"/>
      <c r="J32" s="489"/>
      <c r="K32" s="489"/>
      <c r="L32" s="489"/>
      <c r="M32" s="489"/>
      <c r="N32" s="489"/>
      <c r="O32" s="489"/>
      <c r="P32" s="489"/>
      <c r="Q32" s="489"/>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row>
    <row r="33" spans="2:40" s="169" customFormat="1" ht="39.950000000000003" hidden="1" customHeight="1" x14ac:dyDescent="0.25">
      <c r="B33" s="171"/>
      <c r="C33" s="172"/>
      <c r="D33" s="146"/>
      <c r="E33" s="151" t="s">
        <v>175</v>
      </c>
      <c r="F33" s="173">
        <f>IF(F19=0,"",IF(F31=0,1,IF(F31&gt;0,0)))</f>
        <v>0</v>
      </c>
      <c r="G33" s="173" t="str">
        <f>IF(G19=0,"",IF(G31=0,1,IF(G31&gt;0,0)))</f>
        <v/>
      </c>
      <c r="H33" s="173">
        <f>IF(H19=0,"",IF(H31=0,1,IF(H31&gt;0,0)))</f>
        <v>1</v>
      </c>
      <c r="I33" s="489"/>
      <c r="J33" s="489"/>
      <c r="K33" s="489"/>
      <c r="L33" s="489"/>
      <c r="M33" s="489"/>
      <c r="N33" s="489"/>
      <c r="O33" s="489"/>
      <c r="P33" s="489"/>
      <c r="Q33" s="489"/>
      <c r="R33" s="489"/>
      <c r="S33" s="489"/>
      <c r="T33" s="489"/>
      <c r="U33" s="489"/>
      <c r="V33" s="489"/>
      <c r="W33" s="489"/>
      <c r="X33" s="489"/>
      <c r="Y33" s="489"/>
      <c r="Z33" s="489"/>
      <c r="AA33" s="489"/>
      <c r="AB33" s="489"/>
      <c r="AC33" s="489"/>
      <c r="AD33" s="489"/>
      <c r="AE33" s="489"/>
      <c r="AF33" s="489"/>
      <c r="AG33" s="489"/>
      <c r="AH33" s="489"/>
      <c r="AI33" s="489"/>
      <c r="AJ33" s="489"/>
      <c r="AK33" s="489"/>
      <c r="AL33" s="489"/>
      <c r="AM33" s="489"/>
      <c r="AN33" s="489"/>
    </row>
    <row r="34" spans="2:40" s="169" customFormat="1" ht="39.950000000000003" hidden="1" customHeight="1" x14ac:dyDescent="0.25">
      <c r="B34" s="171"/>
      <c r="C34" s="172"/>
      <c r="D34" s="146"/>
      <c r="E34" s="151" t="s">
        <v>176</v>
      </c>
      <c r="F34" s="173">
        <f>IF(F31&gt;=0,SUM(F32:F33))</f>
        <v>0</v>
      </c>
      <c r="G34" s="173">
        <f>IF(G31&gt;=0,SUM(G32:G33))</f>
        <v>0</v>
      </c>
      <c r="H34" s="173">
        <f>IF(H31&gt;=0,SUM(H32:H33))</f>
        <v>2</v>
      </c>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89"/>
      <c r="AI34" s="489"/>
      <c r="AJ34" s="489"/>
      <c r="AK34" s="489"/>
      <c r="AL34" s="489"/>
      <c r="AM34" s="489"/>
      <c r="AN34" s="489"/>
    </row>
    <row r="35" spans="2:40" ht="200.1" customHeight="1" thickBot="1" x14ac:dyDescent="0.25">
      <c r="B35" s="174"/>
      <c r="C35" s="175"/>
      <c r="D35" s="176"/>
      <c r="E35" s="177"/>
      <c r="F35" s="178" t="str">
        <f>IF(F4=0,"",IF(F20="signalering stopt","",IF(F34&lt;2,"ga door naar stap 2",IF(F34=2,"ga door naar stap 4"))))</f>
        <v>ga door naar stap 2</v>
      </c>
      <c r="G35" s="178" t="str">
        <f>IF(G4=0,"",IF(G20="signalering stopt","",IF(G34&lt;2,"ga door naar stap 2",IF(G34=2,"ga door naar stap 4"))))</f>
        <v/>
      </c>
      <c r="H35" s="178" t="str">
        <f>IF(H4=0,"",IF(H20="signalering stopt","",IF(H34&lt;2,"ga door naar stap 2",IF(H34=2,"ga door naar stap 4"))))</f>
        <v>ga door naar stap 4</v>
      </c>
      <c r="I35" s="490"/>
      <c r="J35" s="490"/>
      <c r="K35" s="490"/>
      <c r="L35" s="490"/>
      <c r="M35" s="490"/>
      <c r="N35" s="490"/>
      <c r="O35" s="490"/>
      <c r="P35" s="490"/>
      <c r="Q35" s="490"/>
      <c r="R35" s="490"/>
      <c r="S35" s="490"/>
      <c r="T35" s="490"/>
      <c r="U35" s="490"/>
      <c r="V35" s="490"/>
      <c r="W35" s="490"/>
      <c r="X35" s="490"/>
      <c r="Y35" s="490"/>
      <c r="Z35" s="490"/>
      <c r="AA35" s="490"/>
      <c r="AB35" s="490"/>
      <c r="AC35" s="490"/>
      <c r="AD35" s="490"/>
      <c r="AE35" s="490"/>
      <c r="AF35" s="490"/>
      <c r="AG35" s="490"/>
      <c r="AH35" s="490"/>
      <c r="AI35" s="490"/>
      <c r="AJ35" s="490"/>
      <c r="AK35" s="490"/>
      <c r="AL35" s="490"/>
      <c r="AM35" s="490"/>
      <c r="AN35" s="490"/>
    </row>
    <row r="36" spans="2:40" ht="39.950000000000003" customHeight="1" x14ac:dyDescent="0.2">
      <c r="D36" s="179"/>
      <c r="E36" s="180"/>
    </row>
    <row r="37" spans="2:40" ht="39.950000000000003" customHeight="1" x14ac:dyDescent="0.2">
      <c r="D37" s="179"/>
      <c r="E37" s="180"/>
    </row>
    <row r="38" spans="2:40" ht="39.950000000000003" customHeight="1" x14ac:dyDescent="0.2">
      <c r="D38" s="179"/>
      <c r="E38" s="180"/>
    </row>
    <row r="39" spans="2:40" ht="39.950000000000003" customHeight="1" x14ac:dyDescent="0.2">
      <c r="D39" s="179"/>
      <c r="E39" s="180"/>
    </row>
    <row r="40" spans="2:40" ht="39.950000000000003" customHeight="1" x14ac:dyDescent="0.2">
      <c r="D40" s="179"/>
      <c r="E40" s="180"/>
    </row>
    <row r="41" spans="2:40" ht="39.950000000000003" customHeight="1" x14ac:dyDescent="0.2">
      <c r="D41" s="179"/>
      <c r="E41" s="180"/>
    </row>
    <row r="42" spans="2:40" ht="39.950000000000003" customHeight="1" x14ac:dyDescent="0.2">
      <c r="E42" s="180"/>
    </row>
    <row r="43" spans="2:40" ht="39.950000000000003" customHeight="1" x14ac:dyDescent="0.2">
      <c r="E43" s="180"/>
    </row>
    <row r="44" spans="2:40" ht="39.950000000000003" customHeight="1" x14ac:dyDescent="0.2"/>
  </sheetData>
  <sheetProtection algorithmName="SHA-512" hashValue="8gvDjZVuZQzuSjEjlwPKk2psibXE46QVNcslMiIYmjOUfeyzJXHgNZ6f0HwkN9H5nHCxUSP95I7raHchVMx4Uw==" saltValue="rt4vh9gnXaz9LmAydlyxTg==" spinCount="100000" sheet="1" objects="1" scenarios="1"/>
  <mergeCells count="8">
    <mergeCell ref="B3:E3"/>
    <mergeCell ref="B5:AN5"/>
    <mergeCell ref="B6:C18"/>
    <mergeCell ref="B21:AN21"/>
    <mergeCell ref="B22:B30"/>
    <mergeCell ref="C22:C24"/>
    <mergeCell ref="C25:C27"/>
    <mergeCell ref="C28:C30"/>
  </mergeCells>
  <phoneticPr fontId="58" type="noConversion"/>
  <conditionalFormatting sqref="F35:AN35">
    <cfRule type="cellIs" dxfId="88" priority="1" stopIfTrue="1" operator="equal">
      <formula>"ga door naar stap 2"</formula>
    </cfRule>
    <cfRule type="cellIs" dxfId="87" priority="2" stopIfTrue="1" operator="equal">
      <formula>"ga door naar stap 4"</formula>
    </cfRule>
  </conditionalFormatting>
  <conditionalFormatting sqref="F4:AN4">
    <cfRule type="cellIs" dxfId="86" priority="3" stopIfTrue="1" operator="equal">
      <formula>0</formula>
    </cfRule>
  </conditionalFormatting>
  <conditionalFormatting sqref="F6:AM17">
    <cfRule type="cellIs" dxfId="85" priority="4" stopIfTrue="1" operator="equal">
      <formula>"x"</formula>
    </cfRule>
    <cfRule type="cellIs" dxfId="84" priority="5" stopIfTrue="1" operator="equal">
      <formula>"?"</formula>
    </cfRule>
  </conditionalFormatting>
  <conditionalFormatting sqref="F18:AN19 F31:AN31">
    <cfRule type="cellIs" dxfId="83" priority="6" stopIfTrue="1" operator="equal">
      <formula>0</formula>
    </cfRule>
    <cfRule type="cellIs" dxfId="82" priority="7" stopIfTrue="1" operator="notEqual">
      <formula>0</formula>
    </cfRule>
  </conditionalFormatting>
  <conditionalFormatting sqref="F22:AN30 F32:AN34">
    <cfRule type="cellIs" dxfId="81" priority="8" stopIfTrue="1" operator="equal">
      <formula>"x"</formula>
    </cfRule>
  </conditionalFormatting>
  <conditionalFormatting sqref="F20:AN20">
    <cfRule type="cellIs" dxfId="80" priority="9" stopIfTrue="1" operator="equal">
      <formula>"signalering stopt"</formula>
    </cfRule>
    <cfRule type="cellIs" dxfId="79" priority="10" stopIfTrue="1" operator="equal">
      <formula>"ga door naar deel 2"</formula>
    </cfRule>
  </conditionalFormatting>
  <pageMargins left="0.66" right="0.45" top="0.43" bottom="0.5" header="0.2" footer="0.25"/>
  <pageSetup paperSize="9" scale="33" orientation="landscape" horizontalDpi="4294967293" verticalDpi="0" r:id="rId1"/>
  <headerFooter alignWithMargins="0">
    <oddHeader>&amp;C&amp;"Verdana,Standaard"&amp;26Jaarlijkse signalering - groep 1-2</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B2:O44"/>
  <sheetViews>
    <sheetView showGridLines="0" showRowColHeaders="0" zoomScale="60" zoomScaleNormal="60" workbookViewId="0">
      <selection activeCell="G3" sqref="G3:J3"/>
    </sheetView>
  </sheetViews>
  <sheetFormatPr defaultRowHeight="12.75" x14ac:dyDescent="0.2"/>
  <cols>
    <col min="1" max="2" width="9.140625" style="181"/>
    <col min="3" max="3" width="41.5703125" style="181" customWidth="1"/>
    <col min="4" max="7" width="9.140625" style="181"/>
    <col min="8" max="8" width="9.140625" style="182"/>
    <col min="9" max="9" width="57" style="181" bestFit="1" customWidth="1"/>
    <col min="10" max="10" width="9.28515625" style="181" customWidth="1"/>
    <col min="11" max="16384" width="9.140625" style="181"/>
  </cols>
  <sheetData>
    <row r="2" spans="2:15" ht="13.5" thickBot="1" x14ac:dyDescent="0.25"/>
    <row r="3" spans="2:15" ht="39.950000000000003" customHeight="1" thickBot="1" x14ac:dyDescent="0.25">
      <c r="F3" s="183">
        <v>3</v>
      </c>
      <c r="G3" s="862" t="str">
        <f>HLOOKUP(F3,'Jaarlijkse signalering 3-8'!F3:AN4,2)</f>
        <v>Esther</v>
      </c>
      <c r="H3" s="862"/>
      <c r="I3" s="862"/>
      <c r="J3" s="863"/>
      <c r="K3" s="184"/>
      <c r="L3" s="184"/>
      <c r="M3" s="184"/>
      <c r="N3" s="184"/>
      <c r="O3" s="184"/>
    </row>
    <row r="4" spans="2:15" ht="200.1" customHeight="1" x14ac:dyDescent="0.2">
      <c r="F4" s="500"/>
      <c r="G4" s="501"/>
      <c r="H4" s="502"/>
      <c r="I4" s="503"/>
      <c r="J4" s="185"/>
    </row>
    <row r="5" spans="2:15" ht="39.950000000000003" customHeight="1" x14ac:dyDescent="0.2">
      <c r="B5" s="186"/>
      <c r="C5" s="187" t="s">
        <v>689</v>
      </c>
      <c r="F5" s="864" t="s">
        <v>144</v>
      </c>
      <c r="G5" s="865"/>
      <c r="H5" s="865"/>
      <c r="I5" s="865"/>
      <c r="J5" s="866"/>
    </row>
    <row r="6" spans="2:15" ht="39.950000000000003" customHeight="1" x14ac:dyDescent="0.2">
      <c r="B6" s="186">
        <v>1</v>
      </c>
      <c r="C6" s="188" t="str">
        <f>'Jaarlijkse signalering 3-8'!$F$4</f>
        <v>Kees</v>
      </c>
      <c r="F6" s="867" t="s">
        <v>145</v>
      </c>
      <c r="G6" s="868"/>
      <c r="H6" s="189">
        <v>1</v>
      </c>
      <c r="I6" s="147" t="s">
        <v>146</v>
      </c>
      <c r="J6" s="190">
        <f>HLOOKUP($F$3,'Jaarlijkse signalering 3-8'!$F$3:$AN$35,4)</f>
        <v>0</v>
      </c>
    </row>
    <row r="7" spans="2:15" ht="39.950000000000003" customHeight="1" x14ac:dyDescent="0.2">
      <c r="B7" s="186">
        <v>2</v>
      </c>
      <c r="C7" s="188" t="str">
        <f>'Jaarlijkse signalering 3-8'!$G$4</f>
        <v>Jan</v>
      </c>
      <c r="F7" s="869"/>
      <c r="G7" s="870"/>
      <c r="H7" s="189">
        <v>2</v>
      </c>
      <c r="I7" s="151" t="s">
        <v>147</v>
      </c>
      <c r="J7" s="190">
        <f>HLOOKUP($F$3,'Jaarlijkse signalering 3-8'!$F$3:$AN$35,5)</f>
        <v>0</v>
      </c>
    </row>
    <row r="8" spans="2:15" ht="39.950000000000003" customHeight="1" x14ac:dyDescent="0.2">
      <c r="B8" s="186">
        <v>3</v>
      </c>
      <c r="C8" s="188" t="str">
        <f>'Jaarlijkse signalering 3-8'!$H$4</f>
        <v>Esther</v>
      </c>
      <c r="F8" s="869"/>
      <c r="G8" s="870"/>
      <c r="H8" s="189">
        <v>3</v>
      </c>
      <c r="I8" s="147" t="s">
        <v>148</v>
      </c>
      <c r="J8" s="190" t="str">
        <f>HLOOKUP($F$3,'Jaarlijkse signalering 3-8'!$F$3:$AN$35,6)</f>
        <v>x</v>
      </c>
    </row>
    <row r="9" spans="2:15" ht="39.950000000000003" customHeight="1" x14ac:dyDescent="0.2">
      <c r="B9" s="186">
        <v>4</v>
      </c>
      <c r="C9" s="496"/>
      <c r="F9" s="869"/>
      <c r="G9" s="870"/>
      <c r="H9" s="189">
        <v>4</v>
      </c>
      <c r="I9" s="151" t="s">
        <v>149</v>
      </c>
      <c r="J9" s="190" t="str">
        <f>HLOOKUP($F$3,'Jaarlijkse signalering 3-8'!$F$3:$AN$35,7)</f>
        <v>x</v>
      </c>
    </row>
    <row r="10" spans="2:15" ht="39.950000000000003" customHeight="1" x14ac:dyDescent="0.2">
      <c r="B10" s="186">
        <v>5</v>
      </c>
      <c r="C10" s="496"/>
      <c r="F10" s="869"/>
      <c r="G10" s="870"/>
      <c r="H10" s="189">
        <v>5</v>
      </c>
      <c r="I10" s="151" t="s">
        <v>150</v>
      </c>
      <c r="J10" s="190" t="str">
        <f>HLOOKUP($F$3,'Jaarlijkse signalering 3-8'!$F$3:$AN$35,8)</f>
        <v>x</v>
      </c>
    </row>
    <row r="11" spans="2:15" ht="39.950000000000003" customHeight="1" x14ac:dyDescent="0.2">
      <c r="B11" s="186">
        <v>6</v>
      </c>
      <c r="C11" s="496"/>
      <c r="F11" s="869"/>
      <c r="G11" s="870"/>
      <c r="H11" s="189">
        <v>6</v>
      </c>
      <c r="I11" s="151" t="s">
        <v>151</v>
      </c>
      <c r="J11" s="190">
        <f>HLOOKUP($F$3,'Jaarlijkse signalering 3-8'!$F$3:$AN$35,9)</f>
        <v>0</v>
      </c>
    </row>
    <row r="12" spans="2:15" ht="39.950000000000003" customHeight="1" x14ac:dyDescent="0.2">
      <c r="B12" s="186">
        <v>7</v>
      </c>
      <c r="C12" s="496"/>
      <c r="F12" s="869"/>
      <c r="G12" s="870"/>
      <c r="H12" s="189">
        <v>7</v>
      </c>
      <c r="I12" s="151" t="s">
        <v>152</v>
      </c>
      <c r="J12" s="190">
        <f>HLOOKUP($F$3,'Jaarlijkse signalering 3-8'!$F$3:$AN$35,10)</f>
        <v>0</v>
      </c>
    </row>
    <row r="13" spans="2:15" ht="39.950000000000003" customHeight="1" x14ac:dyDescent="0.2">
      <c r="B13" s="186">
        <v>8</v>
      </c>
      <c r="C13" s="496"/>
      <c r="F13" s="869"/>
      <c r="G13" s="870"/>
      <c r="H13" s="189">
        <v>8</v>
      </c>
      <c r="I13" s="147" t="s">
        <v>153</v>
      </c>
      <c r="J13" s="190">
        <f>HLOOKUP($F$3,'Jaarlijkse signalering 3-8'!$F$3:$AN$35,11)</f>
        <v>0</v>
      </c>
    </row>
    <row r="14" spans="2:15" ht="39.950000000000003" customHeight="1" x14ac:dyDescent="0.2">
      <c r="B14" s="186">
        <v>9</v>
      </c>
      <c r="C14" s="496"/>
      <c r="F14" s="869"/>
      <c r="G14" s="870"/>
      <c r="H14" s="189">
        <v>9</v>
      </c>
      <c r="I14" s="147" t="s">
        <v>154</v>
      </c>
      <c r="J14" s="190" t="str">
        <f>HLOOKUP($F$3,'Jaarlijkse signalering 3-8'!$F$3:$AN$35,12)</f>
        <v>x</v>
      </c>
    </row>
    <row r="15" spans="2:15" ht="39.950000000000003" customHeight="1" x14ac:dyDescent="0.2">
      <c r="B15" s="186">
        <v>10</v>
      </c>
      <c r="C15" s="496"/>
      <c r="F15" s="869"/>
      <c r="G15" s="870"/>
      <c r="H15" s="189">
        <v>10</v>
      </c>
      <c r="I15" s="151" t="s">
        <v>155</v>
      </c>
      <c r="J15" s="190" t="str">
        <f>HLOOKUP($F$3,'Jaarlijkse signalering 3-8'!$F$3:$AN$35,13)</f>
        <v>x</v>
      </c>
    </row>
    <row r="16" spans="2:15" ht="39.950000000000003" customHeight="1" x14ac:dyDescent="0.2">
      <c r="B16" s="186">
        <v>11</v>
      </c>
      <c r="C16" s="496"/>
      <c r="F16" s="869"/>
      <c r="G16" s="870"/>
      <c r="H16" s="189">
        <v>11</v>
      </c>
      <c r="I16" s="147" t="s">
        <v>156</v>
      </c>
      <c r="J16" s="190" t="str">
        <f>HLOOKUP($F$3,'Jaarlijkse signalering 3-8'!$F$3:$AN$35,14)</f>
        <v>x</v>
      </c>
    </row>
    <row r="17" spans="2:12" ht="39.950000000000003" customHeight="1" x14ac:dyDescent="0.2">
      <c r="B17" s="186">
        <v>12</v>
      </c>
      <c r="C17" s="496"/>
      <c r="F17" s="869"/>
      <c r="G17" s="870"/>
      <c r="H17" s="189">
        <v>12</v>
      </c>
      <c r="I17" s="151" t="s">
        <v>157</v>
      </c>
      <c r="J17" s="190" t="str">
        <f>HLOOKUP($F$3,'Jaarlijkse signalering 3-8'!$F$3:$AN$35,15)</f>
        <v>x</v>
      </c>
    </row>
    <row r="18" spans="2:12" ht="39.950000000000003" customHeight="1" x14ac:dyDescent="0.2">
      <c r="B18" s="186">
        <v>13</v>
      </c>
      <c r="C18" s="496"/>
      <c r="F18" s="871"/>
      <c r="G18" s="872"/>
      <c r="H18" s="189"/>
      <c r="I18" s="191" t="s">
        <v>158</v>
      </c>
      <c r="J18" s="495">
        <f>HLOOKUP($F$3,'Jaarlijkse signalering 3-8'!$F$3:$AN$35,16)</f>
        <v>7</v>
      </c>
      <c r="K18" s="498"/>
      <c r="L18" s="499"/>
    </row>
    <row r="19" spans="2:12" ht="39.950000000000003" hidden="1" customHeight="1" x14ac:dyDescent="0.2">
      <c r="B19" s="186">
        <v>14</v>
      </c>
      <c r="C19" s="496"/>
      <c r="F19" s="192"/>
      <c r="G19" s="193"/>
      <c r="H19" s="194"/>
      <c r="I19" s="195"/>
      <c r="J19" s="190">
        <v>0</v>
      </c>
      <c r="K19" s="498"/>
      <c r="L19" s="499"/>
    </row>
    <row r="20" spans="2:12" ht="200.1" customHeight="1" x14ac:dyDescent="0.2">
      <c r="B20" s="186">
        <v>14</v>
      </c>
      <c r="C20" s="496"/>
      <c r="F20" s="196"/>
      <c r="G20" s="197"/>
      <c r="H20" s="194"/>
      <c r="I20" s="198"/>
      <c r="J20" s="199" t="str">
        <f>IF(G3=0,"",IF(J18&lt;5,"signalering stopt",IF(J18&gt;4,"ga door naar deel 2")))</f>
        <v>ga door naar deel 2</v>
      </c>
      <c r="K20" s="498"/>
      <c r="L20" s="499"/>
    </row>
    <row r="21" spans="2:12" ht="39.950000000000003" customHeight="1" x14ac:dyDescent="0.2">
      <c r="B21" s="186">
        <v>15</v>
      </c>
      <c r="C21" s="496"/>
      <c r="F21" s="873" t="s">
        <v>159</v>
      </c>
      <c r="G21" s="874"/>
      <c r="H21" s="874"/>
      <c r="I21" s="874"/>
      <c r="J21" s="875"/>
      <c r="K21" s="498"/>
      <c r="L21" s="499"/>
    </row>
    <row r="22" spans="2:12" ht="39.950000000000003" customHeight="1" x14ac:dyDescent="0.2">
      <c r="B22" s="186">
        <v>16</v>
      </c>
      <c r="C22" s="496"/>
      <c r="F22" s="876" t="s">
        <v>160</v>
      </c>
      <c r="G22" s="879" t="s">
        <v>161</v>
      </c>
      <c r="H22" s="200">
        <v>1</v>
      </c>
      <c r="I22" s="166" t="s">
        <v>162</v>
      </c>
      <c r="J22" s="497">
        <f>HLOOKUP($F$3,'Jaarlijkse signalering 3-8'!$F$3:$AN$35,20)</f>
        <v>0</v>
      </c>
      <c r="K22" s="498"/>
      <c r="L22" s="499"/>
    </row>
    <row r="23" spans="2:12" s="201" customFormat="1" ht="39.950000000000003" customHeight="1" x14ac:dyDescent="0.25">
      <c r="B23" s="186">
        <v>17</v>
      </c>
      <c r="C23" s="496"/>
      <c r="F23" s="877"/>
      <c r="G23" s="880"/>
      <c r="H23" s="202">
        <v>2</v>
      </c>
      <c r="I23" s="147" t="s">
        <v>163</v>
      </c>
      <c r="J23" s="497">
        <f>HLOOKUP($F$3,'Jaarlijkse signalering 3-8'!$F$3:$AN$35,21)</f>
        <v>0</v>
      </c>
    </row>
    <row r="24" spans="2:12" s="201" customFormat="1" ht="39.950000000000003" customHeight="1" x14ac:dyDescent="0.25">
      <c r="B24" s="186">
        <v>18</v>
      </c>
      <c r="C24" s="496"/>
      <c r="F24" s="877"/>
      <c r="G24" s="881"/>
      <c r="H24" s="202">
        <v>3</v>
      </c>
      <c r="I24" s="147" t="s">
        <v>164</v>
      </c>
      <c r="J24" s="497">
        <f>HLOOKUP($F$3,'Jaarlijkse signalering 3-8'!$F$3:$AN$35,22)</f>
        <v>0</v>
      </c>
    </row>
    <row r="25" spans="2:12" s="201" customFormat="1" ht="39.950000000000003" customHeight="1" x14ac:dyDescent="0.25">
      <c r="B25" s="186">
        <v>19</v>
      </c>
      <c r="C25" s="496"/>
      <c r="F25" s="877"/>
      <c r="G25" s="882" t="s">
        <v>165</v>
      </c>
      <c r="H25" s="202">
        <v>4</v>
      </c>
      <c r="I25" s="151" t="s">
        <v>166</v>
      </c>
      <c r="J25" s="497">
        <f>HLOOKUP($F$3,'Jaarlijkse signalering 3-8'!$F$3:$AN$35,23)</f>
        <v>0</v>
      </c>
    </row>
    <row r="26" spans="2:12" s="201" customFormat="1" ht="39.950000000000003" customHeight="1" x14ac:dyDescent="0.25">
      <c r="B26" s="186">
        <v>20</v>
      </c>
      <c r="C26" s="496"/>
      <c r="F26" s="877"/>
      <c r="G26" s="880"/>
      <c r="H26" s="202">
        <v>5</v>
      </c>
      <c r="I26" s="151" t="s">
        <v>167</v>
      </c>
      <c r="J26" s="497">
        <f>HLOOKUP($F$3,'Jaarlijkse signalering 3-8'!$F$3:$AN$35,24)</f>
        <v>0</v>
      </c>
    </row>
    <row r="27" spans="2:12" s="201" customFormat="1" ht="39.950000000000003" customHeight="1" x14ac:dyDescent="0.25">
      <c r="B27" s="186">
        <v>21</v>
      </c>
      <c r="C27" s="496"/>
      <c r="F27" s="877"/>
      <c r="G27" s="881"/>
      <c r="H27" s="202">
        <v>6</v>
      </c>
      <c r="I27" s="147" t="s">
        <v>168</v>
      </c>
      <c r="J27" s="497">
        <f>HLOOKUP($F$3,'Jaarlijkse signalering 3-8'!$F$3:$AN$35,25)</f>
        <v>0</v>
      </c>
    </row>
    <row r="28" spans="2:12" s="201" customFormat="1" ht="39.950000000000003" customHeight="1" x14ac:dyDescent="0.25">
      <c r="B28" s="186">
        <v>22</v>
      </c>
      <c r="C28" s="496"/>
      <c r="F28" s="877"/>
      <c r="G28" s="882" t="s">
        <v>169</v>
      </c>
      <c r="H28" s="202">
        <v>7</v>
      </c>
      <c r="I28" s="147" t="s">
        <v>170</v>
      </c>
      <c r="J28" s="497">
        <f>HLOOKUP($F$3,'Jaarlijkse signalering 3-8'!$F$3:$AN$35,26)</f>
        <v>0</v>
      </c>
    </row>
    <row r="29" spans="2:12" s="201" customFormat="1" ht="39.950000000000003" customHeight="1" x14ac:dyDescent="0.25">
      <c r="B29" s="186">
        <v>23</v>
      </c>
      <c r="C29" s="496"/>
      <c r="F29" s="877"/>
      <c r="G29" s="880"/>
      <c r="H29" s="202">
        <v>8</v>
      </c>
      <c r="I29" s="147" t="s">
        <v>171</v>
      </c>
      <c r="J29" s="497">
        <f>HLOOKUP($F$3,'Jaarlijkse signalering 3-8'!$F$3:$AN$35,27)</f>
        <v>0</v>
      </c>
    </row>
    <row r="30" spans="2:12" s="201" customFormat="1" ht="39.950000000000003" customHeight="1" x14ac:dyDescent="0.25">
      <c r="B30" s="186">
        <v>24</v>
      </c>
      <c r="C30" s="496"/>
      <c r="F30" s="878"/>
      <c r="G30" s="881"/>
      <c r="H30" s="202">
        <v>9</v>
      </c>
      <c r="I30" s="151" t="s">
        <v>172</v>
      </c>
      <c r="J30" s="497">
        <f>HLOOKUP($F$3,'Jaarlijkse signalering 3-8'!$F$3:$AN$35,28)</f>
        <v>0</v>
      </c>
    </row>
    <row r="31" spans="2:12" s="201" customFormat="1" ht="39.950000000000003" customHeight="1" x14ac:dyDescent="0.25">
      <c r="B31" s="186">
        <v>25</v>
      </c>
      <c r="C31" s="496"/>
      <c r="F31" s="203"/>
      <c r="G31" s="204"/>
      <c r="H31" s="189"/>
      <c r="I31" s="191" t="s">
        <v>173</v>
      </c>
      <c r="J31" s="495">
        <f>HLOOKUP($F$3,'Jaarlijkse signalering 3-8'!$F$3:$AN$35,29)</f>
        <v>0</v>
      </c>
    </row>
    <row r="32" spans="2:12" s="201" customFormat="1" ht="39.950000000000003" hidden="1" customHeight="1" x14ac:dyDescent="0.25">
      <c r="B32" s="186">
        <v>27</v>
      </c>
      <c r="C32" s="496"/>
      <c r="F32" s="205"/>
      <c r="G32" s="206"/>
      <c r="H32" s="189"/>
      <c r="I32" s="207" t="s">
        <v>174</v>
      </c>
      <c r="J32" s="495">
        <f>HLOOKUP($F$3,'Jaarlijkse signalering 3-8'!$F$3:$AN$35,29)</f>
        <v>0</v>
      </c>
    </row>
    <row r="33" spans="2:10" s="201" customFormat="1" ht="39.950000000000003" hidden="1" customHeight="1" x14ac:dyDescent="0.25">
      <c r="B33" s="186">
        <v>28</v>
      </c>
      <c r="C33" s="496"/>
      <c r="F33" s="205"/>
      <c r="G33" s="206"/>
      <c r="H33" s="189"/>
      <c r="I33" s="207" t="s">
        <v>175</v>
      </c>
      <c r="J33" s="495">
        <f>HLOOKUP($F$3,'Jaarlijkse signalering 3-8'!$F$3:$AN$35,29)</f>
        <v>0</v>
      </c>
    </row>
    <row r="34" spans="2:10" s="201" customFormat="1" ht="39.950000000000003" hidden="1" customHeight="1" x14ac:dyDescent="0.25">
      <c r="B34" s="186">
        <v>29</v>
      </c>
      <c r="C34" s="496"/>
      <c r="F34" s="205"/>
      <c r="G34" s="206"/>
      <c r="H34" s="189"/>
      <c r="I34" s="207" t="s">
        <v>176</v>
      </c>
      <c r="J34" s="495">
        <f>HLOOKUP($F$3,'Jaarlijkse signalering 3-8'!$F$3:$AN$35,29)</f>
        <v>0</v>
      </c>
    </row>
    <row r="35" spans="2:10" ht="200.1" customHeight="1" thickBot="1" x14ac:dyDescent="0.25">
      <c r="B35" s="186">
        <v>26</v>
      </c>
      <c r="C35" s="496"/>
      <c r="F35" s="208"/>
      <c r="G35" s="209"/>
      <c r="H35" s="210"/>
      <c r="I35" s="211"/>
      <c r="J35" s="504" t="str">
        <f>HLOOKUP($F$3,'Jaarlijkse signalering 3-8'!$F$3:$AN$35,33)</f>
        <v>ga door naar stap 4</v>
      </c>
    </row>
    <row r="36" spans="2:10" ht="39.950000000000003" customHeight="1" x14ac:dyDescent="0.2">
      <c r="B36" s="186">
        <v>27</v>
      </c>
      <c r="C36" s="496"/>
      <c r="H36" s="212"/>
      <c r="I36" s="213"/>
    </row>
    <row r="37" spans="2:10" ht="39.950000000000003" customHeight="1" x14ac:dyDescent="0.2">
      <c r="B37" s="186">
        <v>28</v>
      </c>
      <c r="C37" s="496"/>
      <c r="H37" s="212"/>
      <c r="I37" s="213"/>
    </row>
    <row r="38" spans="2:10" ht="39.950000000000003" customHeight="1" x14ac:dyDescent="0.2">
      <c r="B38" s="186">
        <v>29</v>
      </c>
      <c r="C38" s="496"/>
      <c r="H38" s="212"/>
      <c r="I38" s="213"/>
    </row>
    <row r="39" spans="2:10" ht="39.950000000000003" customHeight="1" x14ac:dyDescent="0.2">
      <c r="B39" s="186">
        <v>30</v>
      </c>
      <c r="C39" s="496"/>
      <c r="H39" s="212"/>
      <c r="I39" s="213"/>
    </row>
    <row r="40" spans="2:10" ht="39.950000000000003" customHeight="1" x14ac:dyDescent="0.2">
      <c r="B40" s="186">
        <v>31</v>
      </c>
      <c r="C40" s="496"/>
      <c r="H40" s="212"/>
      <c r="I40" s="213"/>
    </row>
    <row r="41" spans="2:10" ht="39.950000000000003" customHeight="1" x14ac:dyDescent="0.2">
      <c r="H41" s="212"/>
      <c r="I41" s="213"/>
    </row>
    <row r="42" spans="2:10" ht="39.950000000000003" customHeight="1" x14ac:dyDescent="0.2">
      <c r="I42" s="213"/>
    </row>
    <row r="43" spans="2:10" ht="39.950000000000003" customHeight="1" x14ac:dyDescent="0.2">
      <c r="I43" s="213"/>
    </row>
    <row r="44" spans="2:10" ht="39.950000000000003" customHeight="1" x14ac:dyDescent="0.2"/>
  </sheetData>
  <sheetProtection algorithmName="SHA-512" hashValue="82segLsPlQT59g7zrUrJlcgRIT4UWxIJt2UDj8xlBq7VzF/vaQkoLvXceZEZzjBHfly423mbdvkgPJBD3Jdc7w==" saltValue="k5uujkujsU/kcKjXuFeL1g==" spinCount="100000" sheet="1" objects="1" scenarios="1"/>
  <mergeCells count="8">
    <mergeCell ref="G3:J3"/>
    <mergeCell ref="F5:J5"/>
    <mergeCell ref="F6:G18"/>
    <mergeCell ref="F21:J21"/>
    <mergeCell ref="F22:F30"/>
    <mergeCell ref="G22:G24"/>
    <mergeCell ref="G25:G27"/>
    <mergeCell ref="G28:G30"/>
  </mergeCells>
  <phoneticPr fontId="58" type="noConversion"/>
  <conditionalFormatting sqref="J4 C6:C40">
    <cfRule type="cellIs" dxfId="78" priority="1" stopIfTrue="1" operator="equal">
      <formula>0</formula>
    </cfRule>
  </conditionalFormatting>
  <conditionalFormatting sqref="J19">
    <cfRule type="cellIs" dxfId="77" priority="2" stopIfTrue="1" operator="equal">
      <formula>"x"</formula>
    </cfRule>
    <cfRule type="cellIs" dxfId="76" priority="3" stopIfTrue="1" operator="equal">
      <formula>"?"</formula>
    </cfRule>
  </conditionalFormatting>
  <conditionalFormatting sqref="J20">
    <cfRule type="cellIs" dxfId="75" priority="5" stopIfTrue="1" operator="equal">
      <formula>"signalering stopt"</formula>
    </cfRule>
    <cfRule type="cellIs" dxfId="74" priority="6" stopIfTrue="1" operator="equal">
      <formula>"ga door naar deel 2"</formula>
    </cfRule>
  </conditionalFormatting>
  <conditionalFormatting sqref="J6:J18 K18:K22 J31:J34">
    <cfRule type="cellIs" dxfId="73" priority="9" stopIfTrue="1" operator="equal">
      <formula>"x"</formula>
    </cfRule>
    <cfRule type="cellIs" dxfId="72" priority="10" stopIfTrue="1" operator="equal">
      <formula>"?"</formula>
    </cfRule>
    <cfRule type="cellIs" dxfId="71" priority="11" stopIfTrue="1" operator="equal">
      <formula>0</formula>
    </cfRule>
  </conditionalFormatting>
  <conditionalFormatting sqref="J22:J30">
    <cfRule type="cellIs" dxfId="70" priority="20" stopIfTrue="1" operator="equal">
      <formula>"x"</formula>
    </cfRule>
    <cfRule type="cellIs" dxfId="69" priority="21" stopIfTrue="1" operator="equal">
      <formula>0</formula>
    </cfRule>
  </conditionalFormatting>
  <conditionalFormatting sqref="J35">
    <cfRule type="cellIs" dxfId="68" priority="22" stopIfTrue="1" operator="equal">
      <formula>"ga door naar stap 4"</formula>
    </cfRule>
    <cfRule type="cellIs" dxfId="67" priority="23" stopIfTrue="1" operator="equal">
      <formula>"ga door naar stap 2"</formula>
    </cfRule>
    <cfRule type="cellIs" dxfId="66" priority="24" stopIfTrue="1" operator="equal">
      <formula>0</formula>
    </cfRule>
  </conditionalFormatting>
  <pageMargins left="2.38" right="0.45" top="0.75" bottom="0.28000000000000003" header="0.2" footer="0.19"/>
  <pageSetup paperSize="9" scale="48" orientation="portrait" horizontalDpi="4294967293" verticalDpi="0" r:id="rId1"/>
  <headerFooter alignWithMargins="0">
    <oddHeader>&amp;C&amp;"Verdana,Standaard"&amp;26Individueel overzicht
Jaarlijkse signalering - groep 1-2</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pageSetUpPr fitToPage="1"/>
  </sheetPr>
  <dimension ref="B1:X58"/>
  <sheetViews>
    <sheetView showGridLines="0" showRowColHeaders="0" zoomScaleNormal="100" workbookViewId="0">
      <selection activeCell="B10" sqref="B10"/>
    </sheetView>
  </sheetViews>
  <sheetFormatPr defaultRowHeight="12.75" x14ac:dyDescent="0.2"/>
  <cols>
    <col min="1" max="1" width="9.140625" style="468"/>
    <col min="2" max="3" width="50.7109375" style="468" customWidth="1"/>
    <col min="4" max="16384" width="9.140625" style="468"/>
  </cols>
  <sheetData>
    <row r="1" spans="2:24" x14ac:dyDescent="0.2">
      <c r="B1" s="884"/>
      <c r="C1" s="884"/>
    </row>
    <row r="2" spans="2:24" x14ac:dyDescent="0.2">
      <c r="B2" s="885"/>
      <c r="C2" s="885"/>
    </row>
    <row r="3" spans="2:24" x14ac:dyDescent="0.2">
      <c r="B3" s="469"/>
      <c r="C3" s="469"/>
    </row>
    <row r="4" spans="2:24" x14ac:dyDescent="0.2">
      <c r="B4" s="884"/>
      <c r="C4" s="884"/>
    </row>
    <row r="5" spans="2:24" x14ac:dyDescent="0.2">
      <c r="B5" s="470" t="s">
        <v>614</v>
      </c>
      <c r="C5" s="471" t="s">
        <v>615</v>
      </c>
    </row>
    <row r="6" spans="2:24" x14ac:dyDescent="0.2">
      <c r="B6" s="472" t="s">
        <v>616</v>
      </c>
      <c r="C6" s="473"/>
    </row>
    <row r="7" spans="2:24" x14ac:dyDescent="0.2">
      <c r="B7" s="886" t="str">
        <f>IF($B$10=0,"Verschijnt een grijs vak, klik dan op 'Bijwerken'",IF($B$10&gt;0,""))</f>
        <v>Verschijnt een grijs vak, klik dan op 'Bijwerken'</v>
      </c>
      <c r="C7" s="886"/>
    </row>
    <row r="8" spans="2:24" ht="13.5" thickBot="1" x14ac:dyDescent="0.25">
      <c r="D8" s="219"/>
      <c r="E8" s="219"/>
      <c r="F8" s="219"/>
      <c r="G8" s="219"/>
      <c r="H8" s="219"/>
      <c r="I8" s="219"/>
      <c r="J8" s="219"/>
      <c r="K8" s="219"/>
      <c r="L8" s="219"/>
      <c r="M8" s="219"/>
      <c r="N8" s="474"/>
      <c r="O8" s="474"/>
      <c r="P8" s="474"/>
      <c r="Q8" s="474"/>
      <c r="R8" s="474"/>
      <c r="S8" s="474"/>
      <c r="T8" s="474"/>
      <c r="U8" s="474"/>
      <c r="V8" s="474"/>
      <c r="W8" s="474"/>
      <c r="X8" s="474"/>
    </row>
    <row r="9" spans="2:24" ht="15" customHeight="1" x14ac:dyDescent="0.2">
      <c r="B9" s="475" t="s">
        <v>617</v>
      </c>
      <c r="C9" s="475" t="s">
        <v>618</v>
      </c>
      <c r="D9" s="474"/>
      <c r="E9" s="474"/>
      <c r="F9" s="474"/>
      <c r="G9" s="474"/>
      <c r="H9" s="474"/>
      <c r="I9" s="474"/>
      <c r="J9" s="474"/>
      <c r="K9" s="474"/>
      <c r="L9" s="474"/>
      <c r="M9" s="474"/>
      <c r="N9" s="474"/>
      <c r="O9" s="474"/>
      <c r="P9" s="474"/>
      <c r="Q9" s="474"/>
      <c r="R9" s="474"/>
      <c r="S9" s="474"/>
      <c r="T9" s="474"/>
      <c r="U9" s="474"/>
      <c r="V9" s="474"/>
      <c r="W9" s="474"/>
      <c r="X9" s="474"/>
    </row>
    <row r="10" spans="2:24" ht="15" customHeight="1" x14ac:dyDescent="0.2">
      <c r="B10" s="476"/>
      <c r="C10" s="477"/>
    </row>
    <row r="11" spans="2:24" ht="13.5" thickBot="1" x14ac:dyDescent="0.25">
      <c r="B11" s="478"/>
      <c r="C11" s="478"/>
    </row>
    <row r="12" spans="2:24" x14ac:dyDescent="0.2">
      <c r="B12" s="475" t="s">
        <v>619</v>
      </c>
      <c r="C12" s="475" t="s">
        <v>183</v>
      </c>
    </row>
    <row r="13" spans="2:24" ht="15" customHeight="1" x14ac:dyDescent="0.2">
      <c r="B13" s="477"/>
      <c r="C13" s="476"/>
    </row>
    <row r="14" spans="2:24" ht="13.5" thickBot="1" x14ac:dyDescent="0.25">
      <c r="B14" s="478"/>
      <c r="C14" s="478"/>
    </row>
    <row r="15" spans="2:24" x14ac:dyDescent="0.2">
      <c r="B15" s="479" t="s">
        <v>620</v>
      </c>
      <c r="C15" s="480"/>
    </row>
    <row r="16" spans="2:24" x14ac:dyDescent="0.2">
      <c r="B16" s="887"/>
      <c r="C16" s="888"/>
    </row>
    <row r="17" spans="2:3" x14ac:dyDescent="0.2">
      <c r="B17" s="889"/>
      <c r="C17" s="888"/>
    </row>
    <row r="18" spans="2:3" x14ac:dyDescent="0.2">
      <c r="B18" s="889"/>
      <c r="C18" s="888"/>
    </row>
    <row r="19" spans="2:3" x14ac:dyDescent="0.2">
      <c r="B19" s="889"/>
      <c r="C19" s="888"/>
    </row>
    <row r="20" spans="2:3" x14ac:dyDescent="0.2">
      <c r="B20" s="889"/>
      <c r="C20" s="888"/>
    </row>
    <row r="21" spans="2:3" x14ac:dyDescent="0.2">
      <c r="B21" s="889"/>
      <c r="C21" s="888"/>
    </row>
    <row r="22" spans="2:3" x14ac:dyDescent="0.2">
      <c r="B22" s="889"/>
      <c r="C22" s="888"/>
    </row>
    <row r="23" spans="2:3" x14ac:dyDescent="0.2">
      <c r="B23" s="889"/>
      <c r="C23" s="888"/>
    </row>
    <row r="24" spans="2:3" x14ac:dyDescent="0.2">
      <c r="B24" s="889"/>
      <c r="C24" s="888"/>
    </row>
    <row r="25" spans="2:3" x14ac:dyDescent="0.2">
      <c r="B25" s="889"/>
      <c r="C25" s="888"/>
    </row>
    <row r="26" spans="2:3" x14ac:dyDescent="0.2">
      <c r="B26" s="889"/>
      <c r="C26" s="888"/>
    </row>
    <row r="27" spans="2:3" x14ac:dyDescent="0.2">
      <c r="B27" s="889"/>
      <c r="C27" s="888"/>
    </row>
    <row r="28" spans="2:3" x14ac:dyDescent="0.2">
      <c r="B28" s="889"/>
      <c r="C28" s="888"/>
    </row>
    <row r="29" spans="2:3" x14ac:dyDescent="0.2">
      <c r="B29" s="889"/>
      <c r="C29" s="888"/>
    </row>
    <row r="30" spans="2:3" x14ac:dyDescent="0.2">
      <c r="B30" s="889"/>
      <c r="C30" s="888"/>
    </row>
    <row r="31" spans="2:3" x14ac:dyDescent="0.2">
      <c r="B31" s="889"/>
      <c r="C31" s="888"/>
    </row>
    <row r="32" spans="2:3" ht="13.5" thickBot="1" x14ac:dyDescent="0.25">
      <c r="B32" s="890"/>
      <c r="C32" s="891"/>
    </row>
    <row r="33" spans="2:3" x14ac:dyDescent="0.2">
      <c r="B33" s="475" t="s">
        <v>621</v>
      </c>
      <c r="C33" s="475" t="s">
        <v>622</v>
      </c>
    </row>
    <row r="34" spans="2:3" x14ac:dyDescent="0.2">
      <c r="B34" s="892"/>
      <c r="C34" s="892"/>
    </row>
    <row r="35" spans="2:3" x14ac:dyDescent="0.2">
      <c r="B35" s="892"/>
      <c r="C35" s="892"/>
    </row>
    <row r="36" spans="2:3" x14ac:dyDescent="0.2">
      <c r="B36" s="892"/>
      <c r="C36" s="892"/>
    </row>
    <row r="37" spans="2:3" x14ac:dyDescent="0.2">
      <c r="B37" s="892"/>
      <c r="C37" s="892"/>
    </row>
    <row r="38" spans="2:3" x14ac:dyDescent="0.2">
      <c r="B38" s="892"/>
      <c r="C38" s="892"/>
    </row>
    <row r="39" spans="2:3" x14ac:dyDescent="0.2">
      <c r="B39" s="892"/>
      <c r="C39" s="892"/>
    </row>
    <row r="40" spans="2:3" x14ac:dyDescent="0.2">
      <c r="B40" s="892"/>
      <c r="C40" s="892"/>
    </row>
    <row r="41" spans="2:3" x14ac:dyDescent="0.2">
      <c r="B41" s="892"/>
      <c r="C41" s="892"/>
    </row>
    <row r="42" spans="2:3" x14ac:dyDescent="0.2">
      <c r="B42" s="892"/>
      <c r="C42" s="892"/>
    </row>
    <row r="43" spans="2:3" x14ac:dyDescent="0.2">
      <c r="B43" s="892"/>
      <c r="C43" s="892"/>
    </row>
    <row r="44" spans="2:3" ht="13.5" thickBot="1" x14ac:dyDescent="0.25">
      <c r="B44" s="893"/>
      <c r="C44" s="893"/>
    </row>
    <row r="45" spans="2:3" x14ac:dyDescent="0.2">
      <c r="B45" s="479" t="s">
        <v>127</v>
      </c>
      <c r="C45" s="480"/>
    </row>
    <row r="46" spans="2:3" x14ac:dyDescent="0.2">
      <c r="B46" s="889"/>
      <c r="C46" s="888"/>
    </row>
    <row r="47" spans="2:3" x14ac:dyDescent="0.2">
      <c r="B47" s="889"/>
      <c r="C47" s="888"/>
    </row>
    <row r="48" spans="2:3" x14ac:dyDescent="0.2">
      <c r="B48" s="889"/>
      <c r="C48" s="888"/>
    </row>
    <row r="49" spans="2:3" x14ac:dyDescent="0.2">
      <c r="B49" s="889"/>
      <c r="C49" s="888"/>
    </row>
    <row r="50" spans="2:3" x14ac:dyDescent="0.2">
      <c r="B50" s="889"/>
      <c r="C50" s="888"/>
    </row>
    <row r="51" spans="2:3" x14ac:dyDescent="0.2">
      <c r="B51" s="889"/>
      <c r="C51" s="888"/>
    </row>
    <row r="52" spans="2:3" x14ac:dyDescent="0.2">
      <c r="B52" s="889"/>
      <c r="C52" s="888"/>
    </row>
    <row r="53" spans="2:3" ht="13.5" thickBot="1" x14ac:dyDescent="0.25">
      <c r="B53" s="890"/>
      <c r="C53" s="891"/>
    </row>
    <row r="54" spans="2:3" x14ac:dyDescent="0.2">
      <c r="B54" s="481"/>
    </row>
    <row r="55" spans="2:3" s="482" customFormat="1" x14ac:dyDescent="0.2">
      <c r="B55" s="894" t="s">
        <v>623</v>
      </c>
      <c r="C55" s="894"/>
    </row>
    <row r="56" spans="2:3" s="482" customFormat="1" ht="22.5" customHeight="1" x14ac:dyDescent="0.2">
      <c r="B56" s="883" t="s">
        <v>624</v>
      </c>
      <c r="C56" s="883"/>
    </row>
    <row r="57" spans="2:3" s="482" customFormat="1" x14ac:dyDescent="0.2">
      <c r="B57" s="883" t="s">
        <v>105</v>
      </c>
      <c r="C57" s="883"/>
    </row>
    <row r="58" spans="2:3" x14ac:dyDescent="0.2">
      <c r="B58" s="483"/>
    </row>
  </sheetData>
  <sheetProtection algorithmName="SHA-512" hashValue="qYZ9YkXmSyT1Dh0ozjGAf2nqdbnFl/VxzRRUpxYUTSD4J4afs6mQBwJMNw24P1j7H3vSWVVDmwW/N63LCo7Jbg==" saltValue="R/KifhuH2HEwSxheB9IEog==" spinCount="100000" sheet="1" objects="1" scenarios="1"/>
  <mergeCells count="11">
    <mergeCell ref="B57:C57"/>
    <mergeCell ref="B1:C1"/>
    <mergeCell ref="B2:C2"/>
    <mergeCell ref="B4:C4"/>
    <mergeCell ref="B7:C7"/>
    <mergeCell ref="B16:C32"/>
    <mergeCell ref="B34:B44"/>
    <mergeCell ref="C34:C44"/>
    <mergeCell ref="B46:C53"/>
    <mergeCell ref="B55:C55"/>
    <mergeCell ref="B56:C56"/>
  </mergeCells>
  <phoneticPr fontId="58" type="noConversion"/>
  <conditionalFormatting sqref="B7:C7">
    <cfRule type="expression" dxfId="65" priority="1" stopIfTrue="1">
      <formula>$B$10=""</formula>
    </cfRule>
  </conditionalFormatting>
  <dataValidations count="1">
    <dataValidation allowBlank="1" showInputMessage="1" showErrorMessage="1" promptTitle="nieuwe regel?" prompt="druk op Alt+Enter" sqref="B16:C32 B34:C44 B46"/>
  </dataValidations>
  <pageMargins left="0.75" right="0.37" top="0.82" bottom="1" header="0.31" footer="0.5"/>
  <pageSetup paperSize="9" scale="91" orientation="portrait" horizontalDpi="4294967293" verticalDpi="0" r:id="rId1"/>
  <headerFooter alignWithMargins="0">
    <oddFooter>&amp;L© Eduforce / Meesterwerk&amp;R&amp;D / &amp;T</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K162"/>
  <sheetViews>
    <sheetView showGridLines="0" showRowColHeaders="0" zoomScaleNormal="100" workbookViewId="0">
      <selection activeCell="B6" sqref="B6:F6"/>
    </sheetView>
  </sheetViews>
  <sheetFormatPr defaultRowHeight="12.75" x14ac:dyDescent="0.2"/>
  <cols>
    <col min="1" max="1" width="9.140625" style="136"/>
    <col min="2" max="2" width="72.28515625" style="136" customWidth="1"/>
    <col min="3" max="4" width="7.7109375" style="136" customWidth="1"/>
    <col min="5" max="5" width="7.7109375" style="137" customWidth="1"/>
    <col min="6" max="6" width="7.7109375" style="136" customWidth="1"/>
    <col min="7" max="7" width="10.7109375" style="214" hidden="1" customWidth="1"/>
    <col min="8" max="8" width="10.7109375" style="215" hidden="1" customWidth="1"/>
    <col min="9" max="16384" width="9.140625" style="136"/>
  </cols>
  <sheetData>
    <row r="1" spans="2:8" ht="15" x14ac:dyDescent="0.2">
      <c r="B1" s="938"/>
      <c r="C1" s="938"/>
      <c r="D1" s="938"/>
      <c r="E1" s="938"/>
      <c r="F1" s="938"/>
    </row>
    <row r="2" spans="2:8" ht="15" x14ac:dyDescent="0.2">
      <c r="B2" s="939"/>
      <c r="C2" s="939"/>
      <c r="D2" s="939"/>
      <c r="E2" s="939"/>
      <c r="F2" s="939"/>
    </row>
    <row r="3" spans="2:8" x14ac:dyDescent="0.2">
      <c r="B3" s="2" t="s">
        <v>177</v>
      </c>
      <c r="C3" s="216"/>
      <c r="D3" s="216"/>
      <c r="E3" s="217" t="s">
        <v>178</v>
      </c>
      <c r="F3" s="216"/>
    </row>
    <row r="4" spans="2:8" x14ac:dyDescent="0.2">
      <c r="B4" s="2"/>
      <c r="C4" s="216"/>
      <c r="D4" s="216"/>
      <c r="E4" s="218"/>
      <c r="F4" s="216"/>
    </row>
    <row r="5" spans="2:8" x14ac:dyDescent="0.2">
      <c r="B5" s="2" t="s">
        <v>179</v>
      </c>
      <c r="C5" s="216"/>
      <c r="D5" s="216"/>
      <c r="E5" s="218"/>
      <c r="F5" s="216"/>
    </row>
    <row r="6" spans="2:8" x14ac:dyDescent="0.2">
      <c r="B6" s="886" t="str">
        <f>IF($B$8=0,"Verschijnt een grijs vak, klik dan op 'Bijwerken'",IF($B$8&gt;0,""))</f>
        <v>Verschijnt een grijs vak, klik dan op 'Bijwerken'</v>
      </c>
      <c r="C6" s="886"/>
      <c r="D6" s="886"/>
      <c r="E6" s="886"/>
      <c r="F6" s="886"/>
    </row>
    <row r="7" spans="2:8" s="223" customFormat="1" ht="24.95" customHeight="1" x14ac:dyDescent="0.25">
      <c r="B7" s="220" t="s">
        <v>180</v>
      </c>
      <c r="C7" s="940" t="s">
        <v>181</v>
      </c>
      <c r="D7" s="940"/>
      <c r="E7" s="940"/>
      <c r="F7" s="940"/>
      <c r="G7" s="221"/>
      <c r="H7" s="222"/>
    </row>
    <row r="8" spans="2:8" x14ac:dyDescent="0.2">
      <c r="B8" s="936"/>
      <c r="C8" s="941"/>
      <c r="D8" s="942"/>
      <c r="E8" s="942"/>
      <c r="F8" s="943"/>
    </row>
    <row r="9" spans="2:8" x14ac:dyDescent="0.2">
      <c r="B9" s="937"/>
      <c r="C9" s="944"/>
      <c r="D9" s="945"/>
      <c r="E9" s="945"/>
      <c r="F9" s="946"/>
    </row>
    <row r="10" spans="2:8" s="223" customFormat="1" ht="24.95" customHeight="1" x14ac:dyDescent="0.25">
      <c r="B10" s="220" t="s">
        <v>182</v>
      </c>
      <c r="C10" s="220" t="s">
        <v>183</v>
      </c>
      <c r="D10" s="224"/>
      <c r="E10" s="224"/>
      <c r="F10" s="224"/>
      <c r="G10" s="221"/>
      <c r="H10" s="222"/>
    </row>
    <row r="11" spans="2:8" x14ac:dyDescent="0.2">
      <c r="B11" s="936"/>
      <c r="C11" s="941"/>
      <c r="D11" s="942"/>
      <c r="E11" s="942"/>
      <c r="F11" s="943"/>
    </row>
    <row r="12" spans="2:8" x14ac:dyDescent="0.2">
      <c r="B12" s="937"/>
      <c r="C12" s="944"/>
      <c r="D12" s="945"/>
      <c r="E12" s="945"/>
      <c r="F12" s="946"/>
    </row>
    <row r="13" spans="2:8" s="223" customFormat="1" ht="24.95" customHeight="1" x14ac:dyDescent="0.25">
      <c r="B13" s="220" t="s">
        <v>184</v>
      </c>
      <c r="C13" s="220"/>
      <c r="D13" s="224"/>
      <c r="E13" s="224"/>
      <c r="F13" s="224"/>
      <c r="G13" s="221"/>
      <c r="H13" s="222"/>
    </row>
    <row r="14" spans="2:8" x14ac:dyDescent="0.2">
      <c r="B14" s="947"/>
      <c r="C14" s="948"/>
      <c r="D14" s="948"/>
      <c r="E14" s="948"/>
      <c r="F14" s="949"/>
    </row>
    <row r="15" spans="2:8" x14ac:dyDescent="0.2">
      <c r="B15" s="950"/>
      <c r="C15" s="951"/>
      <c r="D15" s="951"/>
      <c r="E15" s="951"/>
      <c r="F15" s="952"/>
    </row>
    <row r="16" spans="2:8" s="223" customFormat="1" ht="22.5" customHeight="1" x14ac:dyDescent="0.25">
      <c r="B16" s="220" t="s">
        <v>185</v>
      </c>
      <c r="C16" s="220"/>
      <c r="D16" s="224"/>
      <c r="E16" s="224"/>
      <c r="F16" s="224"/>
      <c r="G16" s="221"/>
      <c r="H16" s="222"/>
    </row>
    <row r="17" spans="2:8" x14ac:dyDescent="0.2">
      <c r="B17" s="953" t="s">
        <v>186</v>
      </c>
      <c r="C17" s="953"/>
      <c r="D17" s="144"/>
      <c r="E17" s="143"/>
      <c r="F17" s="144"/>
    </row>
    <row r="18" spans="2:8" s="223" customFormat="1" ht="24.95" customHeight="1" x14ac:dyDescent="0.25">
      <c r="B18" s="741" t="s">
        <v>187</v>
      </c>
      <c r="C18" s="741"/>
      <c r="D18" s="224"/>
      <c r="E18" s="224"/>
      <c r="F18" s="224"/>
      <c r="G18" s="221"/>
      <c r="H18" s="222"/>
    </row>
    <row r="19" spans="2:8" s="223" customFormat="1" ht="24.95" customHeight="1" x14ac:dyDescent="0.25">
      <c r="B19" s="741" t="s">
        <v>188</v>
      </c>
      <c r="C19" s="741"/>
      <c r="D19" s="224"/>
      <c r="E19" s="224"/>
      <c r="F19" s="224"/>
      <c r="G19" s="221"/>
      <c r="H19" s="222"/>
    </row>
    <row r="20" spans="2:8" s="223" customFormat="1" ht="24.95" customHeight="1" x14ac:dyDescent="0.25">
      <c r="B20" s="741" t="s">
        <v>189</v>
      </c>
      <c r="C20" s="741"/>
      <c r="D20" s="224"/>
      <c r="E20" s="224"/>
      <c r="F20" s="224"/>
      <c r="G20" s="221"/>
      <c r="H20" s="222"/>
    </row>
    <row r="21" spans="2:8" s="223" customFormat="1" ht="24.95" customHeight="1" x14ac:dyDescent="0.25">
      <c r="B21" s="926" t="s">
        <v>190</v>
      </c>
      <c r="C21" s="926"/>
      <c r="D21" s="224"/>
      <c r="E21" s="224"/>
      <c r="F21" s="224"/>
      <c r="G21" s="221"/>
      <c r="H21" s="222"/>
    </row>
    <row r="22" spans="2:8" s="223" customFormat="1" ht="24.95" customHeight="1" x14ac:dyDescent="0.25">
      <c r="B22" s="927"/>
      <c r="C22" s="928"/>
      <c r="D22" s="928"/>
      <c r="E22" s="928"/>
      <c r="F22" s="929"/>
      <c r="G22" s="221"/>
      <c r="H22" s="222"/>
    </row>
    <row r="23" spans="2:8" x14ac:dyDescent="0.2">
      <c r="B23" s="930"/>
      <c r="C23" s="931"/>
      <c r="D23" s="931"/>
      <c r="E23" s="931"/>
      <c r="F23" s="932"/>
    </row>
    <row r="24" spans="2:8" x14ac:dyDescent="0.2">
      <c r="B24" s="930"/>
      <c r="C24" s="931"/>
      <c r="D24" s="931"/>
      <c r="E24" s="931"/>
      <c r="F24" s="932"/>
    </row>
    <row r="25" spans="2:8" x14ac:dyDescent="0.2">
      <c r="B25" s="930"/>
      <c r="C25" s="931"/>
      <c r="D25" s="931"/>
      <c r="E25" s="931"/>
      <c r="F25" s="932"/>
    </row>
    <row r="26" spans="2:8" x14ac:dyDescent="0.2">
      <c r="B26" s="930"/>
      <c r="C26" s="931"/>
      <c r="D26" s="931"/>
      <c r="E26" s="931"/>
      <c r="F26" s="932"/>
    </row>
    <row r="27" spans="2:8" x14ac:dyDescent="0.2">
      <c r="B27" s="930"/>
      <c r="C27" s="931"/>
      <c r="D27" s="931"/>
      <c r="E27" s="931"/>
      <c r="F27" s="932"/>
    </row>
    <row r="28" spans="2:8" x14ac:dyDescent="0.2">
      <c r="B28" s="933"/>
      <c r="C28" s="934"/>
      <c r="D28" s="934"/>
      <c r="E28" s="934"/>
      <c r="F28" s="935"/>
    </row>
    <row r="29" spans="2:8" s="223" customFormat="1" ht="24.95" customHeight="1" x14ac:dyDescent="0.25">
      <c r="B29" s="926" t="s">
        <v>191</v>
      </c>
      <c r="C29" s="926"/>
      <c r="D29" s="224"/>
      <c r="E29" s="224"/>
      <c r="F29" s="224"/>
      <c r="G29" s="221"/>
      <c r="H29" s="222"/>
    </row>
    <row r="30" spans="2:8" s="223" customFormat="1" ht="24.95" customHeight="1" x14ac:dyDescent="0.25">
      <c r="B30" s="741" t="s">
        <v>192</v>
      </c>
      <c r="C30" s="741"/>
      <c r="D30" s="224"/>
      <c r="E30" s="224"/>
      <c r="F30" s="224"/>
      <c r="G30" s="221"/>
      <c r="H30" s="222"/>
    </row>
    <row r="31" spans="2:8" s="223" customFormat="1" ht="24.95" customHeight="1" x14ac:dyDescent="0.25">
      <c r="B31" s="919"/>
      <c r="C31" s="920"/>
      <c r="D31" s="920"/>
      <c r="E31" s="920"/>
      <c r="F31" s="921"/>
      <c r="G31" s="221"/>
      <c r="H31" s="222"/>
    </row>
    <row r="32" spans="2:8" s="223" customFormat="1" ht="24.95" customHeight="1" x14ac:dyDescent="0.25">
      <c r="B32" s="741" t="s">
        <v>193</v>
      </c>
      <c r="C32" s="741"/>
      <c r="D32" s="224"/>
      <c r="E32" s="224"/>
      <c r="F32" s="224"/>
      <c r="G32" s="221"/>
      <c r="H32" s="222"/>
    </row>
    <row r="33" spans="2:8" s="223" customFormat="1" ht="24.95" customHeight="1" x14ac:dyDescent="0.25">
      <c r="B33" s="922"/>
      <c r="C33" s="923"/>
      <c r="D33" s="923"/>
      <c r="E33" s="923"/>
      <c r="F33" s="924"/>
      <c r="G33" s="221"/>
      <c r="H33" s="222"/>
    </row>
    <row r="34" spans="2:8" s="223" customFormat="1" ht="24.95" customHeight="1" x14ac:dyDescent="0.25">
      <c r="B34" s="741" t="s">
        <v>194</v>
      </c>
      <c r="C34" s="741"/>
      <c r="D34" s="224"/>
      <c r="E34" s="224"/>
      <c r="F34" s="224"/>
      <c r="G34" s="221"/>
      <c r="H34" s="222"/>
    </row>
    <row r="35" spans="2:8" s="223" customFormat="1" ht="24.95" customHeight="1" x14ac:dyDescent="0.25">
      <c r="B35" s="925"/>
      <c r="C35" s="923"/>
      <c r="D35" s="923"/>
      <c r="E35" s="923"/>
      <c r="F35" s="924"/>
      <c r="G35" s="221"/>
      <c r="H35" s="222"/>
    </row>
    <row r="36" spans="2:8" s="223" customFormat="1" ht="24.95" customHeight="1" x14ac:dyDescent="0.25">
      <c r="B36" s="741" t="s">
        <v>195</v>
      </c>
      <c r="C36" s="741"/>
      <c r="D36" s="224"/>
      <c r="E36" s="224"/>
      <c r="F36" s="224"/>
      <c r="G36" s="221"/>
      <c r="H36" s="222"/>
    </row>
    <row r="37" spans="2:8" s="223" customFormat="1" ht="24.95" customHeight="1" x14ac:dyDescent="0.25">
      <c r="B37" s="916"/>
      <c r="C37" s="917"/>
      <c r="D37" s="917"/>
      <c r="E37" s="917"/>
      <c r="F37" s="918"/>
      <c r="G37" s="221"/>
      <c r="H37" s="222"/>
    </row>
    <row r="39" spans="2:8" x14ac:dyDescent="0.2">
      <c r="B39" s="6" t="s">
        <v>196</v>
      </c>
    </row>
    <row r="40" spans="2:8" x14ac:dyDescent="0.2">
      <c r="B40" s="5"/>
    </row>
    <row r="41" spans="2:8" ht="25.5" customHeight="1" x14ac:dyDescent="0.2">
      <c r="B41" s="915" t="s">
        <v>197</v>
      </c>
      <c r="C41" s="915"/>
      <c r="D41" s="915"/>
      <c r="E41" s="915"/>
      <c r="F41" s="915"/>
    </row>
    <row r="42" spans="2:8" ht="66.75" customHeight="1" x14ac:dyDescent="0.2">
      <c r="B42" s="914" t="s">
        <v>198</v>
      </c>
      <c r="C42" s="914"/>
      <c r="D42" s="914"/>
      <c r="E42" s="914"/>
      <c r="F42" s="914"/>
    </row>
    <row r="43" spans="2:8" x14ac:dyDescent="0.2">
      <c r="B43" s="5"/>
    </row>
    <row r="44" spans="2:8" ht="25.5" customHeight="1" x14ac:dyDescent="0.2">
      <c r="B44" s="914" t="s">
        <v>199</v>
      </c>
      <c r="C44" s="914"/>
      <c r="D44" s="914"/>
      <c r="E44" s="914"/>
      <c r="F44" s="914"/>
    </row>
    <row r="45" spans="2:8" x14ac:dyDescent="0.2">
      <c r="B45" s="225"/>
      <c r="D45" s="226"/>
      <c r="E45" s="227"/>
      <c r="F45" s="228"/>
    </row>
    <row r="46" spans="2:8" ht="15" customHeight="1" x14ac:dyDescent="0.2">
      <c r="B46" s="6" t="s">
        <v>200</v>
      </c>
    </row>
    <row r="47" spans="2:8" ht="15" customHeight="1" x14ac:dyDescent="0.2">
      <c r="B47" s="225" t="str">
        <f>IF(G67&lt;12,"",IF(G67&gt;11,"een groen vak = een signaal"))</f>
        <v>een groen vak = een signaal</v>
      </c>
    </row>
    <row r="48" spans="2:8" ht="15" customHeight="1" x14ac:dyDescent="0.2">
      <c r="B48" s="229" t="s">
        <v>201</v>
      </c>
      <c r="C48" s="230" t="s">
        <v>55</v>
      </c>
      <c r="D48" s="230" t="s">
        <v>202</v>
      </c>
      <c r="E48" s="230" t="s">
        <v>203</v>
      </c>
      <c r="F48" s="230" t="s">
        <v>204</v>
      </c>
    </row>
    <row r="49" spans="2:11" s="1" customFormat="1" ht="15" customHeight="1" x14ac:dyDescent="0.15">
      <c r="B49" s="231" t="s">
        <v>205</v>
      </c>
      <c r="C49" s="232"/>
      <c r="D49" s="232"/>
      <c r="E49" s="232"/>
      <c r="F49" s="232"/>
      <c r="G49" s="233" t="b">
        <v>0</v>
      </c>
      <c r="H49" s="234" t="b">
        <v>0</v>
      </c>
    </row>
    <row r="50" spans="2:11" s="1" customFormat="1" ht="15" customHeight="1" x14ac:dyDescent="0.15">
      <c r="B50" s="235" t="s">
        <v>206</v>
      </c>
      <c r="G50" s="233" t="b">
        <v>1</v>
      </c>
      <c r="H50" s="234" t="b">
        <v>0</v>
      </c>
      <c r="I50" s="236"/>
    </row>
    <row r="51" spans="2:11" s="1" customFormat="1" ht="15" customHeight="1" x14ac:dyDescent="0.15">
      <c r="B51" s="231" t="s">
        <v>207</v>
      </c>
      <c r="C51" s="77"/>
      <c r="D51" s="77"/>
      <c r="E51" s="77"/>
      <c r="F51" s="77"/>
      <c r="G51" s="233" t="b">
        <v>1</v>
      </c>
      <c r="H51" s="234" t="b">
        <v>0</v>
      </c>
    </row>
    <row r="52" spans="2:11" s="1" customFormat="1" ht="15" customHeight="1" x14ac:dyDescent="0.15">
      <c r="B52" s="235" t="s">
        <v>208</v>
      </c>
      <c r="G52" s="233" t="b">
        <v>0</v>
      </c>
      <c r="H52" s="234" t="b">
        <v>1</v>
      </c>
    </row>
    <row r="53" spans="2:11" s="1" customFormat="1" ht="15" customHeight="1" x14ac:dyDescent="0.15">
      <c r="B53" s="231" t="s">
        <v>209</v>
      </c>
      <c r="C53" s="77"/>
      <c r="D53" s="77"/>
      <c r="E53" s="77"/>
      <c r="F53" s="77"/>
      <c r="G53" s="233" t="b">
        <v>0</v>
      </c>
      <c r="H53" s="234" t="b">
        <v>1</v>
      </c>
    </row>
    <row r="54" spans="2:11" s="1" customFormat="1" ht="15" customHeight="1" x14ac:dyDescent="0.15">
      <c r="B54" s="235" t="s">
        <v>210</v>
      </c>
      <c r="G54" s="237" t="b">
        <v>0</v>
      </c>
      <c r="H54" s="234" t="b">
        <v>0</v>
      </c>
      <c r="I54" s="236"/>
      <c r="J54" s="236"/>
      <c r="K54" s="236"/>
    </row>
    <row r="55" spans="2:11" s="1" customFormat="1" ht="15" customHeight="1" x14ac:dyDescent="0.15">
      <c r="B55" s="231" t="s">
        <v>211</v>
      </c>
      <c r="C55" s="77"/>
      <c r="D55" s="77"/>
      <c r="E55" s="77"/>
      <c r="F55" s="77"/>
      <c r="G55" s="233" t="b">
        <v>0</v>
      </c>
      <c r="H55" s="234" t="b">
        <v>1</v>
      </c>
    </row>
    <row r="56" spans="2:11" s="1" customFormat="1" ht="15" customHeight="1" x14ac:dyDescent="0.15">
      <c r="B56" s="235" t="s">
        <v>212</v>
      </c>
      <c r="G56" s="233" t="b">
        <v>0</v>
      </c>
      <c r="H56" s="234" t="b">
        <v>1</v>
      </c>
      <c r="I56" s="236"/>
      <c r="J56" s="236"/>
    </row>
    <row r="57" spans="2:11" s="1" customFormat="1" ht="15" customHeight="1" x14ac:dyDescent="0.15">
      <c r="B57" s="238" t="s">
        <v>213</v>
      </c>
      <c r="C57" s="77"/>
      <c r="D57" s="77"/>
      <c r="E57" s="77"/>
      <c r="F57" s="77"/>
      <c r="G57" s="237" t="b">
        <v>0</v>
      </c>
      <c r="H57" s="215" t="b">
        <v>1</v>
      </c>
    </row>
    <row r="58" spans="2:11" s="1" customFormat="1" ht="15" customHeight="1" x14ac:dyDescent="0.15">
      <c r="B58" s="235" t="s">
        <v>214</v>
      </c>
      <c r="G58" s="237" t="b">
        <v>0</v>
      </c>
      <c r="H58" s="234" t="b">
        <v>1</v>
      </c>
      <c r="I58" s="236"/>
      <c r="J58" s="236"/>
      <c r="K58" s="236"/>
    </row>
    <row r="59" spans="2:11" s="1" customFormat="1" ht="15" customHeight="1" x14ac:dyDescent="0.15">
      <c r="B59" s="231" t="s">
        <v>215</v>
      </c>
      <c r="C59" s="77"/>
      <c r="D59" s="77"/>
      <c r="E59" s="77"/>
      <c r="F59" s="77"/>
      <c r="G59" s="233" t="b">
        <v>0</v>
      </c>
      <c r="H59" s="234" t="b">
        <v>1</v>
      </c>
    </row>
    <row r="60" spans="2:11" s="1" customFormat="1" ht="15" customHeight="1" x14ac:dyDescent="0.15">
      <c r="B60" s="235" t="s">
        <v>216</v>
      </c>
      <c r="G60" s="233" t="b">
        <v>0</v>
      </c>
      <c r="H60" s="234" t="b">
        <v>1</v>
      </c>
    </row>
    <row r="61" spans="2:11" s="1" customFormat="1" ht="15" customHeight="1" x14ac:dyDescent="0.15">
      <c r="B61" s="235"/>
      <c r="G61" s="233"/>
      <c r="H61" s="234"/>
    </row>
    <row r="62" spans="2:11" ht="15" customHeight="1" x14ac:dyDescent="0.2">
      <c r="B62" s="239"/>
      <c r="C62" s="911" t="s">
        <v>217</v>
      </c>
      <c r="D62" s="911"/>
      <c r="E62" s="911" t="s">
        <v>218</v>
      </c>
      <c r="F62" s="911"/>
    </row>
    <row r="63" spans="2:11" ht="15" customHeight="1" x14ac:dyDescent="0.2">
      <c r="B63" s="231" t="s">
        <v>219</v>
      </c>
      <c r="C63" s="912"/>
      <c r="D63" s="912"/>
      <c r="E63" s="912"/>
      <c r="F63" s="912"/>
      <c r="G63" s="233" t="b">
        <v>1</v>
      </c>
      <c r="H63" s="234"/>
      <c r="I63" s="236"/>
      <c r="J63" s="236"/>
    </row>
    <row r="64" spans="2:11" ht="15" customHeight="1" x14ac:dyDescent="0.2">
      <c r="B64" s="235" t="s">
        <v>220</v>
      </c>
      <c r="C64" s="913"/>
      <c r="D64" s="913"/>
      <c r="E64" s="913"/>
      <c r="F64" s="913"/>
      <c r="G64" s="233" t="b">
        <v>0</v>
      </c>
      <c r="H64" s="234"/>
      <c r="I64" s="236"/>
      <c r="J64" s="236"/>
    </row>
    <row r="65" spans="2:11" ht="15" customHeight="1" x14ac:dyDescent="0.2">
      <c r="B65" s="231" t="s">
        <v>221</v>
      </c>
      <c r="C65" s="912"/>
      <c r="D65" s="912"/>
      <c r="E65" s="912"/>
      <c r="F65" s="912"/>
      <c r="G65" s="233" t="b">
        <v>1</v>
      </c>
      <c r="H65" s="234"/>
    </row>
    <row r="66" spans="2:11" ht="15" customHeight="1" x14ac:dyDescent="0.2">
      <c r="B66" s="6"/>
      <c r="G66" s="214">
        <f>COUNTIF(G49:G65,"waar")</f>
        <v>4</v>
      </c>
      <c r="H66" s="240">
        <f>COUNTIF(H49:H65,"waar")</f>
        <v>8</v>
      </c>
    </row>
    <row r="67" spans="2:11" ht="15" customHeight="1" x14ac:dyDescent="0.2">
      <c r="B67" s="239" t="s">
        <v>222</v>
      </c>
      <c r="G67" s="895">
        <f>SUM(G66:H66)</f>
        <v>12</v>
      </c>
      <c r="H67" s="895"/>
    </row>
    <row r="68" spans="2:11" ht="15" customHeight="1" x14ac:dyDescent="0.2">
      <c r="B68" s="896"/>
      <c r="C68" s="897"/>
      <c r="D68" s="897"/>
      <c r="E68" s="897"/>
      <c r="F68" s="898"/>
    </row>
    <row r="69" spans="2:11" ht="15" customHeight="1" x14ac:dyDescent="0.2">
      <c r="B69" s="899"/>
      <c r="C69" s="900"/>
      <c r="D69" s="900"/>
      <c r="E69" s="900"/>
      <c r="F69" s="901"/>
    </row>
    <row r="70" spans="2:11" ht="15" customHeight="1" x14ac:dyDescent="0.2">
      <c r="B70" s="899"/>
      <c r="C70" s="900"/>
      <c r="D70" s="900"/>
      <c r="E70" s="900"/>
      <c r="F70" s="901"/>
    </row>
    <row r="71" spans="2:11" ht="15" customHeight="1" x14ac:dyDescent="0.2">
      <c r="B71" s="899"/>
      <c r="C71" s="900"/>
      <c r="D71" s="900"/>
      <c r="E71" s="900"/>
      <c r="F71" s="901"/>
    </row>
    <row r="72" spans="2:11" ht="15" customHeight="1" x14ac:dyDescent="0.2">
      <c r="B72" s="899"/>
      <c r="C72" s="900"/>
      <c r="D72" s="900"/>
      <c r="E72" s="900"/>
      <c r="F72" s="901"/>
    </row>
    <row r="73" spans="2:11" ht="15" customHeight="1" x14ac:dyDescent="0.2">
      <c r="B73" s="902"/>
      <c r="C73" s="903"/>
      <c r="D73" s="903"/>
      <c r="E73" s="903"/>
      <c r="F73" s="904"/>
    </row>
    <row r="74" spans="2:11" ht="15" customHeight="1" x14ac:dyDescent="0.2">
      <c r="B74" s="225"/>
    </row>
    <row r="75" spans="2:11" s="1" customFormat="1" ht="15" customHeight="1" x14ac:dyDescent="0.15">
      <c r="B75" s="229" t="s">
        <v>223</v>
      </c>
      <c r="C75" s="230" t="s">
        <v>55</v>
      </c>
      <c r="D75" s="230" t="s">
        <v>202</v>
      </c>
      <c r="E75" s="230" t="s">
        <v>203</v>
      </c>
      <c r="F75" s="230" t="s">
        <v>204</v>
      </c>
      <c r="G75" s="237"/>
      <c r="H75" s="241"/>
      <c r="I75" s="242"/>
      <c r="J75" s="242"/>
      <c r="K75" s="242"/>
    </row>
    <row r="76" spans="2:11" s="1" customFormat="1" ht="15" customHeight="1" x14ac:dyDescent="0.15">
      <c r="B76" s="231" t="s">
        <v>224</v>
      </c>
      <c r="C76" s="77"/>
      <c r="D76" s="77"/>
      <c r="E76" s="77"/>
      <c r="F76" s="77"/>
      <c r="G76" s="233" t="b">
        <v>0</v>
      </c>
      <c r="H76" s="234" t="b">
        <v>0</v>
      </c>
    </row>
    <row r="77" spans="2:11" s="1" customFormat="1" ht="15" customHeight="1" x14ac:dyDescent="0.15">
      <c r="B77" s="235" t="s">
        <v>225</v>
      </c>
      <c r="G77" s="233" t="b">
        <v>0</v>
      </c>
      <c r="H77" s="234" t="b">
        <v>1</v>
      </c>
    </row>
    <row r="78" spans="2:11" s="1" customFormat="1" ht="15" customHeight="1" x14ac:dyDescent="0.15">
      <c r="B78" s="231" t="s">
        <v>226</v>
      </c>
      <c r="C78" s="77"/>
      <c r="D78" s="77"/>
      <c r="E78" s="77"/>
      <c r="F78" s="77"/>
      <c r="G78" s="233" t="b">
        <v>0</v>
      </c>
      <c r="H78" s="234" t="b">
        <v>1</v>
      </c>
      <c r="I78" s="236"/>
    </row>
    <row r="79" spans="2:11" s="1" customFormat="1" ht="15" customHeight="1" x14ac:dyDescent="0.15">
      <c r="B79" s="235" t="s">
        <v>227</v>
      </c>
      <c r="G79" s="233" t="b">
        <v>0</v>
      </c>
      <c r="H79" s="234" t="b">
        <v>1</v>
      </c>
    </row>
    <row r="80" spans="2:11" s="1" customFormat="1" ht="15" customHeight="1" x14ac:dyDescent="0.15">
      <c r="B80" s="231" t="s">
        <v>228</v>
      </c>
      <c r="C80" s="77"/>
      <c r="D80" s="77"/>
      <c r="E80" s="77"/>
      <c r="F80" s="77"/>
      <c r="G80" s="233" t="b">
        <v>0</v>
      </c>
      <c r="H80" s="234" t="b">
        <v>1</v>
      </c>
    </row>
    <row r="81" spans="2:11" s="1" customFormat="1" ht="15" customHeight="1" x14ac:dyDescent="0.15">
      <c r="B81" s="235" t="s">
        <v>229</v>
      </c>
      <c r="G81" s="233" t="b">
        <v>0</v>
      </c>
      <c r="H81" s="234" t="b">
        <v>0</v>
      </c>
    </row>
    <row r="82" spans="2:11" s="1" customFormat="1" ht="15" customHeight="1" x14ac:dyDescent="0.15">
      <c r="B82" s="231" t="s">
        <v>230</v>
      </c>
      <c r="C82" s="77"/>
      <c r="D82" s="77"/>
      <c r="E82" s="77"/>
      <c r="F82" s="77"/>
      <c r="G82" s="233" t="b">
        <v>0</v>
      </c>
      <c r="H82" s="234" t="b">
        <v>0</v>
      </c>
    </row>
    <row r="83" spans="2:11" ht="15" customHeight="1" x14ac:dyDescent="0.2">
      <c r="B83" s="239"/>
      <c r="G83" s="214">
        <f>COUNTIF(G76:G82,"waar")</f>
        <v>0</v>
      </c>
      <c r="H83" s="240">
        <f>COUNTIF(H76:H82,"waar")</f>
        <v>4</v>
      </c>
    </row>
    <row r="84" spans="2:11" ht="15" customHeight="1" x14ac:dyDescent="0.2">
      <c r="B84" s="239" t="s">
        <v>222</v>
      </c>
      <c r="G84" s="895">
        <f>SUM(G83:H83)</f>
        <v>4</v>
      </c>
      <c r="H84" s="895"/>
    </row>
    <row r="85" spans="2:11" ht="15" customHeight="1" x14ac:dyDescent="0.2">
      <c r="B85" s="896"/>
      <c r="C85" s="897"/>
      <c r="D85" s="897"/>
      <c r="E85" s="897"/>
      <c r="F85" s="898"/>
    </row>
    <row r="86" spans="2:11" ht="15" customHeight="1" x14ac:dyDescent="0.2">
      <c r="B86" s="899"/>
      <c r="C86" s="900"/>
      <c r="D86" s="900"/>
      <c r="E86" s="900"/>
      <c r="F86" s="901"/>
    </row>
    <row r="87" spans="2:11" ht="15" customHeight="1" x14ac:dyDescent="0.2">
      <c r="B87" s="899"/>
      <c r="C87" s="900"/>
      <c r="D87" s="900"/>
      <c r="E87" s="900"/>
      <c r="F87" s="901"/>
    </row>
    <row r="88" spans="2:11" ht="15" customHeight="1" x14ac:dyDescent="0.2">
      <c r="B88" s="899"/>
      <c r="C88" s="900"/>
      <c r="D88" s="900"/>
      <c r="E88" s="900"/>
      <c r="F88" s="901"/>
    </row>
    <row r="89" spans="2:11" ht="15" customHeight="1" x14ac:dyDescent="0.2">
      <c r="B89" s="899"/>
      <c r="C89" s="900"/>
      <c r="D89" s="900"/>
      <c r="E89" s="900"/>
      <c r="F89" s="901"/>
    </row>
    <row r="90" spans="2:11" ht="15" customHeight="1" x14ac:dyDescent="0.2">
      <c r="B90" s="902"/>
      <c r="C90" s="903"/>
      <c r="D90" s="903"/>
      <c r="E90" s="903"/>
      <c r="F90" s="904"/>
    </row>
    <row r="91" spans="2:11" ht="15" customHeight="1" x14ac:dyDescent="0.2">
      <c r="B91" s="225" t="str">
        <f>IF(G118&lt;12,"",IF(G118&gt;11,"een groen vak = een signaal"))</f>
        <v/>
      </c>
    </row>
    <row r="92" spans="2:11" ht="15" customHeight="1" x14ac:dyDescent="0.2">
      <c r="B92" s="229" t="s">
        <v>231</v>
      </c>
      <c r="C92" s="230" t="s">
        <v>55</v>
      </c>
      <c r="D92" s="230" t="s">
        <v>202</v>
      </c>
      <c r="E92" s="230" t="s">
        <v>203</v>
      </c>
      <c r="F92" s="230" t="s">
        <v>204</v>
      </c>
      <c r="G92" s="243"/>
      <c r="H92" s="241"/>
    </row>
    <row r="93" spans="2:11" ht="15" customHeight="1" x14ac:dyDescent="0.2">
      <c r="B93" s="231" t="s">
        <v>232</v>
      </c>
      <c r="C93" s="232"/>
      <c r="D93" s="232"/>
      <c r="E93" s="232"/>
      <c r="F93" s="232"/>
      <c r="G93" s="214" t="b">
        <v>0</v>
      </c>
      <c r="H93" s="215" t="b">
        <v>0</v>
      </c>
    </row>
    <row r="94" spans="2:11" ht="15" customHeight="1" x14ac:dyDescent="0.2">
      <c r="B94" s="235" t="s">
        <v>233</v>
      </c>
      <c r="E94" s="136"/>
      <c r="G94" s="233" t="b">
        <v>0</v>
      </c>
      <c r="H94" s="215" t="b">
        <v>0</v>
      </c>
    </row>
    <row r="95" spans="2:11" ht="15" customHeight="1" x14ac:dyDescent="0.2">
      <c r="B95" s="231" t="s">
        <v>234</v>
      </c>
      <c r="C95" s="244"/>
      <c r="D95" s="244"/>
      <c r="E95" s="244"/>
      <c r="F95" s="244"/>
      <c r="G95" s="214" t="b">
        <v>0</v>
      </c>
      <c r="H95" s="234" t="b">
        <v>0</v>
      </c>
      <c r="I95" s="236"/>
      <c r="J95" s="236"/>
      <c r="K95" s="236"/>
    </row>
    <row r="96" spans="2:11" ht="15" customHeight="1" x14ac:dyDescent="0.2">
      <c r="B96" s="91" t="s">
        <v>235</v>
      </c>
      <c r="E96" s="136"/>
      <c r="G96" s="233" t="b">
        <v>0</v>
      </c>
      <c r="H96" s="234"/>
    </row>
    <row r="97" spans="1:11" ht="15" customHeight="1" x14ac:dyDescent="0.2">
      <c r="B97" s="905"/>
      <c r="C97" s="906"/>
      <c r="D97" s="906"/>
      <c r="E97" s="906"/>
      <c r="F97" s="907"/>
      <c r="G97" s="233"/>
      <c r="H97" s="234"/>
    </row>
    <row r="98" spans="1:11" ht="15" customHeight="1" x14ac:dyDescent="0.2">
      <c r="B98" s="908"/>
      <c r="C98" s="909"/>
      <c r="D98" s="909"/>
      <c r="E98" s="909"/>
      <c r="F98" s="910"/>
      <c r="G98" s="233"/>
      <c r="H98" s="234"/>
    </row>
    <row r="99" spans="1:11" ht="15" customHeight="1" x14ac:dyDescent="0.2">
      <c r="B99" s="231" t="s">
        <v>236</v>
      </c>
      <c r="C99" s="244"/>
      <c r="D99" s="244"/>
      <c r="E99" s="244"/>
      <c r="F99" s="244"/>
      <c r="G99" s="233" t="b">
        <v>0</v>
      </c>
      <c r="H99" s="234" t="b">
        <v>0</v>
      </c>
      <c r="I99" s="236"/>
    </row>
    <row r="100" spans="1:11" ht="15" customHeight="1" x14ac:dyDescent="0.2">
      <c r="B100" s="235" t="s">
        <v>237</v>
      </c>
      <c r="E100" s="136"/>
      <c r="G100" s="214" t="b">
        <v>0</v>
      </c>
      <c r="H100" s="215" t="b">
        <v>0</v>
      </c>
    </row>
    <row r="101" spans="1:11" ht="15" customHeight="1" x14ac:dyDescent="0.2">
      <c r="B101" s="231" t="s">
        <v>238</v>
      </c>
      <c r="C101" s="244"/>
      <c r="D101" s="244"/>
      <c r="E101" s="244"/>
      <c r="F101" s="244"/>
      <c r="G101" s="233" t="b">
        <v>0</v>
      </c>
      <c r="H101" s="215" t="b">
        <v>0</v>
      </c>
    </row>
    <row r="102" spans="1:11" ht="15" customHeight="1" x14ac:dyDescent="0.2">
      <c r="B102" s="235" t="s">
        <v>239</v>
      </c>
      <c r="E102" s="136"/>
      <c r="G102" s="233" t="b">
        <v>0</v>
      </c>
      <c r="H102" s="215" t="b">
        <v>0</v>
      </c>
    </row>
    <row r="103" spans="1:11" ht="15" customHeight="1" x14ac:dyDescent="0.2">
      <c r="B103" s="231" t="s">
        <v>240</v>
      </c>
      <c r="C103" s="232"/>
      <c r="D103" s="232"/>
      <c r="E103" s="232"/>
      <c r="F103" s="232"/>
      <c r="G103" s="214" t="b">
        <v>0</v>
      </c>
      <c r="H103" s="234" t="b">
        <v>0</v>
      </c>
      <c r="I103" s="236"/>
      <c r="J103" s="236"/>
      <c r="K103" s="236"/>
    </row>
    <row r="104" spans="1:11" ht="15" customHeight="1" x14ac:dyDescent="0.2">
      <c r="B104" s="91" t="s">
        <v>235</v>
      </c>
      <c r="E104" s="136"/>
      <c r="G104" s="233"/>
      <c r="H104" s="234"/>
    </row>
    <row r="105" spans="1:11" ht="15" customHeight="1" x14ac:dyDescent="0.2">
      <c r="B105" s="905"/>
      <c r="C105" s="906"/>
      <c r="D105" s="906"/>
      <c r="E105" s="906"/>
      <c r="F105" s="907"/>
      <c r="G105" s="233"/>
      <c r="H105" s="234"/>
    </row>
    <row r="106" spans="1:11" ht="15" customHeight="1" x14ac:dyDescent="0.2">
      <c r="B106" s="908"/>
      <c r="C106" s="909"/>
      <c r="D106" s="909"/>
      <c r="E106" s="909"/>
      <c r="F106" s="910"/>
      <c r="G106" s="233"/>
      <c r="H106" s="234"/>
    </row>
    <row r="107" spans="1:11" ht="15" customHeight="1" x14ac:dyDescent="0.2">
      <c r="B107" s="231" t="s">
        <v>241</v>
      </c>
      <c r="C107" s="244"/>
      <c r="D107" s="244"/>
      <c r="E107" s="244"/>
      <c r="F107" s="244"/>
      <c r="G107" s="233" t="b">
        <v>0</v>
      </c>
      <c r="H107" s="234" t="b">
        <v>0</v>
      </c>
    </row>
    <row r="108" spans="1:11" ht="15" customHeight="1" x14ac:dyDescent="0.2">
      <c r="B108" s="235" t="s">
        <v>242</v>
      </c>
      <c r="E108" s="136"/>
      <c r="G108" s="233" t="b">
        <v>0</v>
      </c>
      <c r="H108" s="215" t="b">
        <v>0</v>
      </c>
    </row>
    <row r="109" spans="1:11" ht="15" customHeight="1" x14ac:dyDescent="0.2">
      <c r="B109" s="231" t="s">
        <v>243</v>
      </c>
      <c r="C109" s="244"/>
      <c r="D109" s="244"/>
      <c r="E109" s="244"/>
      <c r="F109" s="244"/>
      <c r="G109" s="233" t="b">
        <v>0</v>
      </c>
      <c r="H109" s="234" t="b">
        <v>0</v>
      </c>
      <c r="I109" s="236"/>
      <c r="J109" s="236"/>
    </row>
    <row r="110" spans="1:11" ht="15" customHeight="1" x14ac:dyDescent="0.2">
      <c r="B110" s="235" t="s">
        <v>244</v>
      </c>
      <c r="E110" s="136"/>
      <c r="G110" s="233" t="b">
        <v>0</v>
      </c>
      <c r="H110" s="234" t="b">
        <v>0</v>
      </c>
      <c r="I110" s="236"/>
      <c r="J110" s="236"/>
    </row>
    <row r="111" spans="1:11" ht="15" customHeight="1" x14ac:dyDescent="0.2">
      <c r="A111" s="245"/>
      <c r="B111" s="231" t="s">
        <v>245</v>
      </c>
      <c r="C111" s="244"/>
      <c r="D111" s="244"/>
      <c r="E111" s="244"/>
      <c r="F111" s="244"/>
      <c r="G111" s="233" t="b">
        <v>0</v>
      </c>
      <c r="H111" s="234" t="b">
        <v>0</v>
      </c>
      <c r="I111" s="236"/>
      <c r="J111" s="236"/>
    </row>
    <row r="112" spans="1:11" ht="15" customHeight="1" x14ac:dyDescent="0.2">
      <c r="B112" s="235" t="s">
        <v>246</v>
      </c>
      <c r="E112" s="136"/>
      <c r="G112" s="233" t="b">
        <v>0</v>
      </c>
      <c r="H112" s="234" t="b">
        <v>0</v>
      </c>
      <c r="I112" s="236"/>
      <c r="J112" s="236"/>
    </row>
    <row r="113" spans="2:11" ht="15" customHeight="1" x14ac:dyDescent="0.2">
      <c r="B113" s="231" t="s">
        <v>247</v>
      </c>
      <c r="C113" s="244"/>
      <c r="D113" s="244"/>
      <c r="E113" s="244"/>
      <c r="F113" s="244"/>
      <c r="G113" s="233" t="b">
        <v>0</v>
      </c>
      <c r="H113" s="234" t="b">
        <v>0</v>
      </c>
      <c r="I113" s="236"/>
      <c r="J113" s="236"/>
    </row>
    <row r="114" spans="2:11" ht="15" customHeight="1" x14ac:dyDescent="0.2">
      <c r="B114" s="235" t="s">
        <v>248</v>
      </c>
      <c r="E114" s="136"/>
      <c r="G114" s="233" t="b">
        <v>0</v>
      </c>
      <c r="H114" s="234" t="b">
        <v>0</v>
      </c>
      <c r="I114" s="236"/>
      <c r="J114" s="236"/>
    </row>
    <row r="115" spans="2:11" ht="15" customHeight="1" x14ac:dyDescent="0.2">
      <c r="B115" s="231" t="s">
        <v>249</v>
      </c>
      <c r="C115" s="244"/>
      <c r="D115" s="244"/>
      <c r="E115" s="244"/>
      <c r="F115" s="244"/>
      <c r="G115" s="233" t="b">
        <v>0</v>
      </c>
      <c r="H115" s="234" t="b">
        <v>0</v>
      </c>
      <c r="I115" s="236"/>
      <c r="J115" s="236"/>
    </row>
    <row r="116" spans="2:11" ht="15" customHeight="1" x14ac:dyDescent="0.2">
      <c r="B116" s="235" t="s">
        <v>250</v>
      </c>
      <c r="E116" s="136"/>
      <c r="G116" s="214" t="b">
        <v>0</v>
      </c>
      <c r="H116" s="215" t="b">
        <v>0</v>
      </c>
    </row>
    <row r="117" spans="2:11" ht="15" customHeight="1" x14ac:dyDescent="0.2">
      <c r="B117" s="239"/>
      <c r="E117" s="136"/>
      <c r="G117" s="214">
        <f>COUNTIF(G93:G116,"waar")</f>
        <v>0</v>
      </c>
      <c r="H117" s="214">
        <f>COUNTIF(H93:H116,"waar")</f>
        <v>0</v>
      </c>
    </row>
    <row r="118" spans="2:11" ht="15" customHeight="1" x14ac:dyDescent="0.2">
      <c r="B118" s="239" t="s">
        <v>222</v>
      </c>
      <c r="E118" s="136"/>
      <c r="G118" s="895">
        <f>SUM(G117:H117)</f>
        <v>0</v>
      </c>
      <c r="H118" s="895"/>
    </row>
    <row r="119" spans="2:11" ht="15" customHeight="1" x14ac:dyDescent="0.2">
      <c r="B119" s="896"/>
      <c r="C119" s="897"/>
      <c r="D119" s="897"/>
      <c r="E119" s="897"/>
      <c r="F119" s="898"/>
    </row>
    <row r="120" spans="2:11" ht="15" customHeight="1" x14ac:dyDescent="0.2">
      <c r="B120" s="899"/>
      <c r="C120" s="900"/>
      <c r="D120" s="900"/>
      <c r="E120" s="900"/>
      <c r="F120" s="901"/>
    </row>
    <row r="121" spans="2:11" ht="15" customHeight="1" x14ac:dyDescent="0.2">
      <c r="B121" s="899"/>
      <c r="C121" s="900"/>
      <c r="D121" s="900"/>
      <c r="E121" s="900"/>
      <c r="F121" s="901"/>
    </row>
    <row r="122" spans="2:11" ht="15" customHeight="1" x14ac:dyDescent="0.2">
      <c r="B122" s="899"/>
      <c r="C122" s="900"/>
      <c r="D122" s="900"/>
      <c r="E122" s="900"/>
      <c r="F122" s="901"/>
    </row>
    <row r="123" spans="2:11" ht="15" customHeight="1" x14ac:dyDescent="0.2">
      <c r="B123" s="899"/>
      <c r="C123" s="900"/>
      <c r="D123" s="900"/>
      <c r="E123" s="900"/>
      <c r="F123" s="901"/>
    </row>
    <row r="124" spans="2:11" ht="15" customHeight="1" x14ac:dyDescent="0.2">
      <c r="B124" s="902"/>
      <c r="C124" s="903"/>
      <c r="D124" s="903"/>
      <c r="E124" s="903"/>
      <c r="F124" s="904"/>
    </row>
    <row r="125" spans="2:11" ht="15" customHeight="1" x14ac:dyDescent="0.2">
      <c r="B125" s="225" t="str">
        <f>IF(G139&lt;8,"",IF(G139&gt;7,"een groen vak = een signaal"))</f>
        <v/>
      </c>
    </row>
    <row r="126" spans="2:11" ht="15" customHeight="1" x14ac:dyDescent="0.2">
      <c r="B126" s="229" t="s">
        <v>251</v>
      </c>
      <c r="C126" s="230" t="s">
        <v>55</v>
      </c>
      <c r="D126" s="230" t="s">
        <v>202</v>
      </c>
      <c r="E126" s="230" t="s">
        <v>203</v>
      </c>
      <c r="F126" s="230" t="s">
        <v>204</v>
      </c>
      <c r="G126" s="243"/>
      <c r="H126" s="241"/>
      <c r="I126" s="242"/>
      <c r="J126" s="242"/>
      <c r="K126" s="242"/>
    </row>
    <row r="127" spans="2:11" ht="15" customHeight="1" x14ac:dyDescent="0.2">
      <c r="B127" s="231" t="s">
        <v>252</v>
      </c>
      <c r="C127" s="232"/>
      <c r="D127" s="232"/>
      <c r="E127" s="232"/>
      <c r="F127" s="232"/>
      <c r="G127" s="214" t="b">
        <v>0</v>
      </c>
      <c r="H127" s="215" t="b">
        <v>0</v>
      </c>
    </row>
    <row r="128" spans="2:11" ht="15" customHeight="1" x14ac:dyDescent="0.2">
      <c r="B128" s="235" t="s">
        <v>253</v>
      </c>
      <c r="E128" s="136"/>
      <c r="G128" s="233" t="b">
        <v>0</v>
      </c>
      <c r="H128" s="215" t="b">
        <v>0</v>
      </c>
    </row>
    <row r="129" spans="2:10" ht="15" customHeight="1" x14ac:dyDescent="0.2">
      <c r="B129" s="231" t="s">
        <v>254</v>
      </c>
      <c r="C129" s="244"/>
      <c r="D129" s="244"/>
      <c r="E129" s="244"/>
      <c r="F129" s="244"/>
      <c r="G129" s="214" t="b">
        <v>0</v>
      </c>
      <c r="H129" s="234" t="b">
        <v>0</v>
      </c>
      <c r="I129" s="236"/>
      <c r="J129" s="236"/>
    </row>
    <row r="130" spans="2:10" ht="15" customHeight="1" x14ac:dyDescent="0.2">
      <c r="B130" s="235" t="s">
        <v>255</v>
      </c>
      <c r="E130" s="136"/>
      <c r="G130" s="214" t="b">
        <v>0</v>
      </c>
      <c r="H130" s="234" t="b">
        <v>0</v>
      </c>
      <c r="I130" s="236"/>
      <c r="J130" s="236"/>
    </row>
    <row r="131" spans="2:10" ht="15" customHeight="1" x14ac:dyDescent="0.2">
      <c r="B131" s="231" t="s">
        <v>256</v>
      </c>
      <c r="C131" s="244"/>
      <c r="D131" s="244"/>
      <c r="E131" s="244"/>
      <c r="F131" s="244"/>
      <c r="G131" s="214" t="b">
        <v>0</v>
      </c>
      <c r="H131" s="234" t="b">
        <v>0</v>
      </c>
      <c r="I131" s="236"/>
      <c r="J131" s="236"/>
    </row>
    <row r="132" spans="2:10" ht="15" customHeight="1" x14ac:dyDescent="0.2">
      <c r="B132" s="235" t="s">
        <v>257</v>
      </c>
      <c r="E132" s="136"/>
      <c r="G132" s="214" t="b">
        <v>0</v>
      </c>
      <c r="H132" s="234" t="b">
        <v>0</v>
      </c>
      <c r="I132" s="236"/>
      <c r="J132" s="236"/>
    </row>
    <row r="133" spans="2:10" ht="15" customHeight="1" x14ac:dyDescent="0.2">
      <c r="B133" s="231" t="s">
        <v>258</v>
      </c>
      <c r="C133" s="244"/>
      <c r="D133" s="244"/>
      <c r="E133" s="244"/>
      <c r="F133" s="244"/>
      <c r="G133" s="233" t="b">
        <v>0</v>
      </c>
      <c r="H133" s="234" t="b">
        <v>0</v>
      </c>
    </row>
    <row r="134" spans="2:10" ht="15" customHeight="1" x14ac:dyDescent="0.2">
      <c r="B134" s="246" t="s">
        <v>259</v>
      </c>
      <c r="C134" s="245"/>
      <c r="D134" s="245"/>
      <c r="E134" s="245"/>
      <c r="F134" s="245"/>
      <c r="G134" s="233" t="b">
        <v>0</v>
      </c>
      <c r="H134" s="234" t="b">
        <v>0</v>
      </c>
    </row>
    <row r="135" spans="2:10" ht="15" customHeight="1" x14ac:dyDescent="0.2">
      <c r="B135" s="231" t="s">
        <v>260</v>
      </c>
      <c r="C135" s="244"/>
      <c r="D135" s="244"/>
      <c r="E135" s="244"/>
      <c r="F135" s="244"/>
      <c r="G135" s="233" t="b">
        <v>0</v>
      </c>
      <c r="H135" s="234" t="b">
        <v>0</v>
      </c>
    </row>
    <row r="136" spans="2:10" ht="15" customHeight="1" x14ac:dyDescent="0.2">
      <c r="B136" s="246" t="s">
        <v>261</v>
      </c>
      <c r="C136" s="245"/>
      <c r="D136" s="245"/>
      <c r="E136" s="245"/>
      <c r="F136" s="245"/>
      <c r="G136" s="214" t="b">
        <v>0</v>
      </c>
      <c r="H136" s="215" t="b">
        <v>0</v>
      </c>
      <c r="I136" s="236"/>
      <c r="J136" s="236"/>
    </row>
    <row r="137" spans="2:10" ht="15" customHeight="1" x14ac:dyDescent="0.2">
      <c r="B137" s="231" t="s">
        <v>262</v>
      </c>
      <c r="C137" s="244"/>
      <c r="D137" s="244"/>
      <c r="E137" s="244"/>
      <c r="F137" s="244"/>
      <c r="G137" s="233" t="b">
        <v>0</v>
      </c>
      <c r="H137" s="215" t="b">
        <v>0</v>
      </c>
    </row>
    <row r="138" spans="2:10" ht="15" customHeight="1" x14ac:dyDescent="0.2">
      <c r="B138" s="239"/>
      <c r="G138" s="214">
        <f>COUNTIF(G127:G137,"waar")</f>
        <v>0</v>
      </c>
      <c r="H138" s="214">
        <f>COUNTIF(H127:H137,"waar")</f>
        <v>0</v>
      </c>
    </row>
    <row r="139" spans="2:10" ht="15" customHeight="1" x14ac:dyDescent="0.2">
      <c r="B139" s="239" t="s">
        <v>222</v>
      </c>
      <c r="E139" s="136"/>
      <c r="G139" s="895">
        <f>SUM(G138:H138)</f>
        <v>0</v>
      </c>
      <c r="H139" s="895"/>
    </row>
    <row r="140" spans="2:10" ht="15" customHeight="1" x14ac:dyDescent="0.2">
      <c r="B140" s="896"/>
      <c r="C140" s="897"/>
      <c r="D140" s="897"/>
      <c r="E140" s="897"/>
      <c r="F140" s="898"/>
    </row>
    <row r="141" spans="2:10" ht="15" customHeight="1" x14ac:dyDescent="0.2">
      <c r="B141" s="899"/>
      <c r="C141" s="900"/>
      <c r="D141" s="900"/>
      <c r="E141" s="900"/>
      <c r="F141" s="901"/>
    </row>
    <row r="142" spans="2:10" ht="15" customHeight="1" x14ac:dyDescent="0.2">
      <c r="B142" s="899"/>
      <c r="C142" s="900"/>
      <c r="D142" s="900"/>
      <c r="E142" s="900"/>
      <c r="F142" s="901"/>
    </row>
    <row r="143" spans="2:10" ht="15" customHeight="1" x14ac:dyDescent="0.2">
      <c r="B143" s="899"/>
      <c r="C143" s="900"/>
      <c r="D143" s="900"/>
      <c r="E143" s="900"/>
      <c r="F143" s="901"/>
    </row>
    <row r="144" spans="2:10" ht="15" customHeight="1" x14ac:dyDescent="0.2">
      <c r="B144" s="899"/>
      <c r="C144" s="900"/>
      <c r="D144" s="900"/>
      <c r="E144" s="900"/>
      <c r="F144" s="901"/>
    </row>
    <row r="145" spans="2:11" ht="15" customHeight="1" x14ac:dyDescent="0.2">
      <c r="B145" s="902"/>
      <c r="C145" s="903"/>
      <c r="D145" s="903"/>
      <c r="E145" s="903"/>
      <c r="F145" s="904"/>
    </row>
    <row r="146" spans="2:11" ht="15" customHeight="1" x14ac:dyDescent="0.2">
      <c r="B146" s="225" t="str">
        <f>IF(G154&lt;3,"",IF(G154&gt;2,"een groen vak = een signaal"))</f>
        <v/>
      </c>
    </row>
    <row r="147" spans="2:11" ht="15" customHeight="1" x14ac:dyDescent="0.2">
      <c r="B147" s="229" t="s">
        <v>263</v>
      </c>
      <c r="C147" s="230" t="s">
        <v>55</v>
      </c>
      <c r="D147" s="230" t="s">
        <v>202</v>
      </c>
      <c r="E147" s="230" t="s">
        <v>203</v>
      </c>
      <c r="F147" s="230" t="s">
        <v>204</v>
      </c>
      <c r="G147" s="243"/>
      <c r="H147" s="241"/>
      <c r="I147" s="242"/>
      <c r="J147" s="242"/>
    </row>
    <row r="148" spans="2:11" ht="15" customHeight="1" x14ac:dyDescent="0.2">
      <c r="B148" s="231" t="s">
        <v>264</v>
      </c>
      <c r="C148" s="232"/>
      <c r="D148" s="232"/>
      <c r="E148" s="232"/>
      <c r="F148" s="232"/>
      <c r="G148" s="233" t="b">
        <v>0</v>
      </c>
      <c r="H148" s="234" t="b">
        <v>0</v>
      </c>
      <c r="I148" s="236"/>
      <c r="J148" s="236"/>
    </row>
    <row r="149" spans="2:11" ht="15" customHeight="1" x14ac:dyDescent="0.2">
      <c r="B149" s="235" t="s">
        <v>265</v>
      </c>
      <c r="E149" s="136"/>
      <c r="G149" s="214" t="b">
        <v>0</v>
      </c>
      <c r="H149" s="234" t="b">
        <v>0</v>
      </c>
      <c r="I149" s="236"/>
      <c r="J149" s="236"/>
      <c r="K149" s="236"/>
    </row>
    <row r="150" spans="2:11" ht="15" customHeight="1" x14ac:dyDescent="0.2">
      <c r="B150" s="231" t="s">
        <v>266</v>
      </c>
      <c r="C150" s="244"/>
      <c r="D150" s="244"/>
      <c r="E150" s="244"/>
      <c r="F150" s="244"/>
      <c r="G150" s="233" t="b">
        <v>0</v>
      </c>
      <c r="H150" s="234" t="b">
        <v>0</v>
      </c>
      <c r="I150" s="236"/>
      <c r="J150" s="236"/>
    </row>
    <row r="151" spans="2:11" ht="15" customHeight="1" x14ac:dyDescent="0.2">
      <c r="B151" s="235" t="s">
        <v>267</v>
      </c>
      <c r="E151" s="136"/>
      <c r="G151" s="233" t="b">
        <v>0</v>
      </c>
      <c r="H151" s="234" t="b">
        <v>0</v>
      </c>
    </row>
    <row r="152" spans="2:11" ht="15" customHeight="1" x14ac:dyDescent="0.2">
      <c r="B152" s="231" t="s">
        <v>268</v>
      </c>
      <c r="C152" s="244"/>
      <c r="D152" s="244"/>
      <c r="E152" s="244"/>
      <c r="F152" s="244"/>
      <c r="G152" s="233" t="b">
        <v>0</v>
      </c>
      <c r="H152" s="234" t="b">
        <v>0</v>
      </c>
    </row>
    <row r="153" spans="2:11" ht="15" customHeight="1" x14ac:dyDescent="0.2">
      <c r="B153" s="235"/>
      <c r="G153" s="214">
        <f>COUNTIF(G148:G152,"waar")</f>
        <v>0</v>
      </c>
      <c r="H153" s="214">
        <f>COUNTIF(H148:H152,"waar")</f>
        <v>0</v>
      </c>
    </row>
    <row r="154" spans="2:11" ht="15" customHeight="1" x14ac:dyDescent="0.2">
      <c r="B154" s="239" t="s">
        <v>222</v>
      </c>
      <c r="E154" s="136"/>
      <c r="G154" s="895">
        <f>SUM(G153:H153)</f>
        <v>0</v>
      </c>
      <c r="H154" s="895"/>
    </row>
    <row r="155" spans="2:11" ht="15" customHeight="1" x14ac:dyDescent="0.2">
      <c r="B155" s="896"/>
      <c r="C155" s="897"/>
      <c r="D155" s="897"/>
      <c r="E155" s="897"/>
      <c r="F155" s="898"/>
    </row>
    <row r="156" spans="2:11" ht="15" customHeight="1" x14ac:dyDescent="0.2">
      <c r="B156" s="899"/>
      <c r="C156" s="900"/>
      <c r="D156" s="900"/>
      <c r="E156" s="900"/>
      <c r="F156" s="901"/>
    </row>
    <row r="157" spans="2:11" ht="15" customHeight="1" x14ac:dyDescent="0.2">
      <c r="B157" s="899"/>
      <c r="C157" s="900"/>
      <c r="D157" s="900"/>
      <c r="E157" s="900"/>
      <c r="F157" s="901"/>
    </row>
    <row r="158" spans="2:11" ht="15" customHeight="1" x14ac:dyDescent="0.2">
      <c r="B158" s="899"/>
      <c r="C158" s="900"/>
      <c r="D158" s="900"/>
      <c r="E158" s="900"/>
      <c r="F158" s="901"/>
    </row>
    <row r="159" spans="2:11" ht="15" customHeight="1" x14ac:dyDescent="0.2">
      <c r="B159" s="899"/>
      <c r="C159" s="900"/>
      <c r="D159" s="900"/>
      <c r="E159" s="900"/>
      <c r="F159" s="901"/>
    </row>
    <row r="160" spans="2:11" ht="15" customHeight="1" x14ac:dyDescent="0.2">
      <c r="B160" s="902"/>
      <c r="C160" s="903"/>
      <c r="D160" s="903"/>
      <c r="E160" s="903"/>
      <c r="F160" s="904"/>
    </row>
    <row r="161" spans="2:8" s="144" customFormat="1" x14ac:dyDescent="0.2">
      <c r="B161" s="55"/>
      <c r="E161" s="143"/>
      <c r="G161" s="247"/>
      <c r="H161" s="248"/>
    </row>
    <row r="162" spans="2:8" s="144" customFormat="1" x14ac:dyDescent="0.2">
      <c r="E162" s="143"/>
      <c r="G162" s="247"/>
      <c r="H162" s="248"/>
    </row>
  </sheetData>
  <sheetProtection algorithmName="SHA-512" hashValue="3bTQmR6kyhiGRt3bDtkLD5B1DyoPsZpUpMPJm8nXbFild3nim32gOwkTkrRmKvhKWTierTUaQYpFPhK4hbtVSg==" saltValue="W5RznhUuvzNW3rKGwwBw2Q==" spinCount="100000" sheet="1" objects="1" scenarios="1"/>
  <mergeCells count="47">
    <mergeCell ref="B21:C21"/>
    <mergeCell ref="B22:F28"/>
    <mergeCell ref="B29:C29"/>
    <mergeCell ref="B11:B12"/>
    <mergeCell ref="B1:F1"/>
    <mergeCell ref="B2:F2"/>
    <mergeCell ref="B6:F6"/>
    <mergeCell ref="C7:F7"/>
    <mergeCell ref="B8:B9"/>
    <mergeCell ref="C8:F9"/>
    <mergeCell ref="C11:F12"/>
    <mergeCell ref="B14:F15"/>
    <mergeCell ref="B17:C17"/>
    <mergeCell ref="B18:C18"/>
    <mergeCell ref="B19:C19"/>
    <mergeCell ref="B20:C20"/>
    <mergeCell ref="B42:F42"/>
    <mergeCell ref="B44:F44"/>
    <mergeCell ref="B41:F41"/>
    <mergeCell ref="B37:F37"/>
    <mergeCell ref="B30:C30"/>
    <mergeCell ref="B31:F31"/>
    <mergeCell ref="B32:C32"/>
    <mergeCell ref="B36:C36"/>
    <mergeCell ref="B33:F33"/>
    <mergeCell ref="B34:C34"/>
    <mergeCell ref="B35:F35"/>
    <mergeCell ref="C62:D62"/>
    <mergeCell ref="E62:F62"/>
    <mergeCell ref="B155:F160"/>
    <mergeCell ref="B119:F124"/>
    <mergeCell ref="C65:D65"/>
    <mergeCell ref="E65:F65"/>
    <mergeCell ref="C63:D63"/>
    <mergeCell ref="E63:F63"/>
    <mergeCell ref="C64:D64"/>
    <mergeCell ref="E64:F64"/>
    <mergeCell ref="G67:H67"/>
    <mergeCell ref="G139:H139"/>
    <mergeCell ref="B140:F145"/>
    <mergeCell ref="G154:H154"/>
    <mergeCell ref="B68:F73"/>
    <mergeCell ref="G84:H84"/>
    <mergeCell ref="B85:F90"/>
    <mergeCell ref="B97:F98"/>
    <mergeCell ref="B105:F106"/>
    <mergeCell ref="G118:H118"/>
  </mergeCells>
  <phoneticPr fontId="58" type="noConversion"/>
  <conditionalFormatting sqref="B147">
    <cfRule type="expression" dxfId="64" priority="6" stopIfTrue="1">
      <formula>$G$154&gt;2</formula>
    </cfRule>
  </conditionalFormatting>
  <conditionalFormatting sqref="B48">
    <cfRule type="expression" dxfId="63" priority="1" stopIfTrue="1">
      <formula>$G$67&gt;11</formula>
    </cfRule>
  </conditionalFormatting>
  <conditionalFormatting sqref="B92">
    <cfRule type="expression" dxfId="62" priority="3" stopIfTrue="1">
      <formula>$G$118&gt;11</formula>
    </cfRule>
  </conditionalFormatting>
  <conditionalFormatting sqref="B6:F6">
    <cfRule type="expression" dxfId="61" priority="4" stopIfTrue="1">
      <formula>$B$8=""</formula>
    </cfRule>
  </conditionalFormatting>
  <conditionalFormatting sqref="B126">
    <cfRule type="expression" dxfId="60" priority="5" stopIfTrue="1">
      <formula>$G$139&gt;7</formula>
    </cfRule>
  </conditionalFormatting>
  <dataValidations count="2">
    <dataValidation allowBlank="1" showInputMessage="1" showErrorMessage="1" promptTitle="nieuwe regel" prompt="druk op Alt+Enter" sqref="B22:F28"/>
    <dataValidation allowBlank="1" showInputMessage="1" showErrorMessage="1" promptTitle="nieuwe regel?" prompt="druk op Alt+Enter" sqref="B140:F145 B155:F160 B119:F124 B105:F106 B97:F98 B85:F90 B68:F73"/>
  </dataValidations>
  <pageMargins left="0.47" right="0.14000000000000001" top="0.47" bottom="0.45" header="0.19" footer="0.21"/>
  <pageSetup paperSize="9" scale="94" orientation="portrait" horizontalDpi="4294967293" verticalDpi="0" r:id="rId1"/>
  <headerFooter alignWithMargins="0">
    <oddFooter>&amp;L© Eduforce / Meesterwerk &amp;CPagina &amp;P&amp;R&amp;D / &amp;T</oddFooter>
  </headerFooter>
  <rowBreaks count="4" manualBreakCount="4">
    <brk id="38" min="1" max="5" man="1"/>
    <brk id="73" min="1" max="5" man="1"/>
    <brk id="124" min="1" max="5" man="1"/>
    <brk id="160"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152400</xdr:colOff>
                    <xdr:row>48</xdr:row>
                    <xdr:rowOff>171450</xdr:rowOff>
                  </from>
                  <to>
                    <xdr:col>2</xdr:col>
                    <xdr:colOff>457200</xdr:colOff>
                    <xdr:row>50</xdr:row>
                    <xdr:rowOff>9525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152400</xdr:colOff>
                    <xdr:row>48</xdr:row>
                    <xdr:rowOff>171450</xdr:rowOff>
                  </from>
                  <to>
                    <xdr:col>3</xdr:col>
                    <xdr:colOff>457200</xdr:colOff>
                    <xdr:row>50</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xdr:col>
                    <xdr:colOff>152400</xdr:colOff>
                    <xdr:row>48</xdr:row>
                    <xdr:rowOff>171450</xdr:rowOff>
                  </from>
                  <to>
                    <xdr:col>4</xdr:col>
                    <xdr:colOff>457200</xdr:colOff>
                    <xdr:row>50</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152400</xdr:colOff>
                    <xdr:row>48</xdr:row>
                    <xdr:rowOff>171450</xdr:rowOff>
                  </from>
                  <to>
                    <xdr:col>5</xdr:col>
                    <xdr:colOff>457200</xdr:colOff>
                    <xdr:row>50</xdr:row>
                    <xdr:rowOff>9525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152400</xdr:colOff>
                    <xdr:row>49</xdr:row>
                    <xdr:rowOff>171450</xdr:rowOff>
                  </from>
                  <to>
                    <xdr:col>2</xdr:col>
                    <xdr:colOff>457200</xdr:colOff>
                    <xdr:row>51</xdr:row>
                    <xdr:rowOff>9525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152400</xdr:colOff>
                    <xdr:row>49</xdr:row>
                    <xdr:rowOff>171450</xdr:rowOff>
                  </from>
                  <to>
                    <xdr:col>3</xdr:col>
                    <xdr:colOff>457200</xdr:colOff>
                    <xdr:row>51</xdr:row>
                    <xdr:rowOff>9525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4</xdr:col>
                    <xdr:colOff>152400</xdr:colOff>
                    <xdr:row>49</xdr:row>
                    <xdr:rowOff>171450</xdr:rowOff>
                  </from>
                  <to>
                    <xdr:col>4</xdr:col>
                    <xdr:colOff>457200</xdr:colOff>
                    <xdr:row>51</xdr:row>
                    <xdr:rowOff>9525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xdr:col>
                    <xdr:colOff>152400</xdr:colOff>
                    <xdr:row>49</xdr:row>
                    <xdr:rowOff>171450</xdr:rowOff>
                  </from>
                  <to>
                    <xdr:col>5</xdr:col>
                    <xdr:colOff>457200</xdr:colOff>
                    <xdr:row>51</xdr:row>
                    <xdr:rowOff>9525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xdr:col>
                    <xdr:colOff>152400</xdr:colOff>
                    <xdr:row>50</xdr:row>
                    <xdr:rowOff>171450</xdr:rowOff>
                  </from>
                  <to>
                    <xdr:col>2</xdr:col>
                    <xdr:colOff>457200</xdr:colOff>
                    <xdr:row>52</xdr:row>
                    <xdr:rowOff>9525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xdr:col>
                    <xdr:colOff>152400</xdr:colOff>
                    <xdr:row>50</xdr:row>
                    <xdr:rowOff>171450</xdr:rowOff>
                  </from>
                  <to>
                    <xdr:col>3</xdr:col>
                    <xdr:colOff>457200</xdr:colOff>
                    <xdr:row>52</xdr:row>
                    <xdr:rowOff>9525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4</xdr:col>
                    <xdr:colOff>152400</xdr:colOff>
                    <xdr:row>50</xdr:row>
                    <xdr:rowOff>171450</xdr:rowOff>
                  </from>
                  <to>
                    <xdr:col>4</xdr:col>
                    <xdr:colOff>457200</xdr:colOff>
                    <xdr:row>52</xdr:row>
                    <xdr:rowOff>9525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5</xdr:col>
                    <xdr:colOff>152400</xdr:colOff>
                    <xdr:row>50</xdr:row>
                    <xdr:rowOff>171450</xdr:rowOff>
                  </from>
                  <to>
                    <xdr:col>5</xdr:col>
                    <xdr:colOff>457200</xdr:colOff>
                    <xdr:row>52</xdr:row>
                    <xdr:rowOff>9525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2</xdr:col>
                    <xdr:colOff>152400</xdr:colOff>
                    <xdr:row>51</xdr:row>
                    <xdr:rowOff>171450</xdr:rowOff>
                  </from>
                  <to>
                    <xdr:col>2</xdr:col>
                    <xdr:colOff>457200</xdr:colOff>
                    <xdr:row>53</xdr:row>
                    <xdr:rowOff>9525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3</xdr:col>
                    <xdr:colOff>152400</xdr:colOff>
                    <xdr:row>51</xdr:row>
                    <xdr:rowOff>171450</xdr:rowOff>
                  </from>
                  <to>
                    <xdr:col>3</xdr:col>
                    <xdr:colOff>457200</xdr:colOff>
                    <xdr:row>53</xdr:row>
                    <xdr:rowOff>9525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4</xdr:col>
                    <xdr:colOff>152400</xdr:colOff>
                    <xdr:row>51</xdr:row>
                    <xdr:rowOff>171450</xdr:rowOff>
                  </from>
                  <to>
                    <xdr:col>4</xdr:col>
                    <xdr:colOff>457200</xdr:colOff>
                    <xdr:row>53</xdr:row>
                    <xdr:rowOff>9525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5</xdr:col>
                    <xdr:colOff>152400</xdr:colOff>
                    <xdr:row>51</xdr:row>
                    <xdr:rowOff>171450</xdr:rowOff>
                  </from>
                  <to>
                    <xdr:col>5</xdr:col>
                    <xdr:colOff>457200</xdr:colOff>
                    <xdr:row>53</xdr:row>
                    <xdr:rowOff>9525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2</xdr:col>
                    <xdr:colOff>152400</xdr:colOff>
                    <xdr:row>53</xdr:row>
                    <xdr:rowOff>0</xdr:rowOff>
                  </from>
                  <to>
                    <xdr:col>2</xdr:col>
                    <xdr:colOff>457200</xdr:colOff>
                    <xdr:row>54</xdr:row>
                    <xdr:rowOff>28575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3</xdr:col>
                    <xdr:colOff>152400</xdr:colOff>
                    <xdr:row>53</xdr:row>
                    <xdr:rowOff>0</xdr:rowOff>
                  </from>
                  <to>
                    <xdr:col>3</xdr:col>
                    <xdr:colOff>457200</xdr:colOff>
                    <xdr:row>54</xdr:row>
                    <xdr:rowOff>28575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4</xdr:col>
                    <xdr:colOff>152400</xdr:colOff>
                    <xdr:row>53</xdr:row>
                    <xdr:rowOff>0</xdr:rowOff>
                  </from>
                  <to>
                    <xdr:col>4</xdr:col>
                    <xdr:colOff>457200</xdr:colOff>
                    <xdr:row>54</xdr:row>
                    <xdr:rowOff>28575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5</xdr:col>
                    <xdr:colOff>152400</xdr:colOff>
                    <xdr:row>53</xdr:row>
                    <xdr:rowOff>0</xdr:rowOff>
                  </from>
                  <to>
                    <xdr:col>5</xdr:col>
                    <xdr:colOff>457200</xdr:colOff>
                    <xdr:row>54</xdr:row>
                    <xdr:rowOff>28575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2</xdr:col>
                    <xdr:colOff>152400</xdr:colOff>
                    <xdr:row>53</xdr:row>
                    <xdr:rowOff>171450</xdr:rowOff>
                  </from>
                  <to>
                    <xdr:col>2</xdr:col>
                    <xdr:colOff>457200</xdr:colOff>
                    <xdr:row>55</xdr:row>
                    <xdr:rowOff>9525</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3</xdr:col>
                    <xdr:colOff>152400</xdr:colOff>
                    <xdr:row>53</xdr:row>
                    <xdr:rowOff>171450</xdr:rowOff>
                  </from>
                  <to>
                    <xdr:col>3</xdr:col>
                    <xdr:colOff>457200</xdr:colOff>
                    <xdr:row>55</xdr:row>
                    <xdr:rowOff>9525</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4</xdr:col>
                    <xdr:colOff>152400</xdr:colOff>
                    <xdr:row>53</xdr:row>
                    <xdr:rowOff>171450</xdr:rowOff>
                  </from>
                  <to>
                    <xdr:col>4</xdr:col>
                    <xdr:colOff>457200</xdr:colOff>
                    <xdr:row>55</xdr:row>
                    <xdr:rowOff>9525</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5</xdr:col>
                    <xdr:colOff>152400</xdr:colOff>
                    <xdr:row>53</xdr:row>
                    <xdr:rowOff>171450</xdr:rowOff>
                  </from>
                  <to>
                    <xdr:col>5</xdr:col>
                    <xdr:colOff>457200</xdr:colOff>
                    <xdr:row>55</xdr:row>
                    <xdr:rowOff>9525</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2</xdr:col>
                    <xdr:colOff>152400</xdr:colOff>
                    <xdr:row>54</xdr:row>
                    <xdr:rowOff>171450</xdr:rowOff>
                  </from>
                  <to>
                    <xdr:col>2</xdr:col>
                    <xdr:colOff>457200</xdr:colOff>
                    <xdr:row>56</xdr:row>
                    <xdr:rowOff>9525</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3</xdr:col>
                    <xdr:colOff>152400</xdr:colOff>
                    <xdr:row>54</xdr:row>
                    <xdr:rowOff>171450</xdr:rowOff>
                  </from>
                  <to>
                    <xdr:col>3</xdr:col>
                    <xdr:colOff>457200</xdr:colOff>
                    <xdr:row>56</xdr:row>
                    <xdr:rowOff>9525</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4</xdr:col>
                    <xdr:colOff>152400</xdr:colOff>
                    <xdr:row>54</xdr:row>
                    <xdr:rowOff>171450</xdr:rowOff>
                  </from>
                  <to>
                    <xdr:col>4</xdr:col>
                    <xdr:colOff>457200</xdr:colOff>
                    <xdr:row>56</xdr:row>
                    <xdr:rowOff>9525</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5</xdr:col>
                    <xdr:colOff>152400</xdr:colOff>
                    <xdr:row>54</xdr:row>
                    <xdr:rowOff>171450</xdr:rowOff>
                  </from>
                  <to>
                    <xdr:col>5</xdr:col>
                    <xdr:colOff>457200</xdr:colOff>
                    <xdr:row>56</xdr:row>
                    <xdr:rowOff>9525</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2</xdr:col>
                    <xdr:colOff>152400</xdr:colOff>
                    <xdr:row>55</xdr:row>
                    <xdr:rowOff>171450</xdr:rowOff>
                  </from>
                  <to>
                    <xdr:col>2</xdr:col>
                    <xdr:colOff>457200</xdr:colOff>
                    <xdr:row>57</xdr:row>
                    <xdr:rowOff>9525</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3</xdr:col>
                    <xdr:colOff>152400</xdr:colOff>
                    <xdr:row>55</xdr:row>
                    <xdr:rowOff>171450</xdr:rowOff>
                  </from>
                  <to>
                    <xdr:col>3</xdr:col>
                    <xdr:colOff>457200</xdr:colOff>
                    <xdr:row>57</xdr:row>
                    <xdr:rowOff>9525</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4</xdr:col>
                    <xdr:colOff>152400</xdr:colOff>
                    <xdr:row>55</xdr:row>
                    <xdr:rowOff>171450</xdr:rowOff>
                  </from>
                  <to>
                    <xdr:col>4</xdr:col>
                    <xdr:colOff>457200</xdr:colOff>
                    <xdr:row>57</xdr:row>
                    <xdr:rowOff>9525</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5</xdr:col>
                    <xdr:colOff>152400</xdr:colOff>
                    <xdr:row>55</xdr:row>
                    <xdr:rowOff>171450</xdr:rowOff>
                  </from>
                  <to>
                    <xdr:col>5</xdr:col>
                    <xdr:colOff>457200</xdr:colOff>
                    <xdr:row>57</xdr:row>
                    <xdr:rowOff>9525</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2</xdr:col>
                    <xdr:colOff>152400</xdr:colOff>
                    <xdr:row>56</xdr:row>
                    <xdr:rowOff>171450</xdr:rowOff>
                  </from>
                  <to>
                    <xdr:col>2</xdr:col>
                    <xdr:colOff>457200</xdr:colOff>
                    <xdr:row>58</xdr:row>
                    <xdr:rowOff>9525</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3</xdr:col>
                    <xdr:colOff>152400</xdr:colOff>
                    <xdr:row>56</xdr:row>
                    <xdr:rowOff>171450</xdr:rowOff>
                  </from>
                  <to>
                    <xdr:col>3</xdr:col>
                    <xdr:colOff>457200</xdr:colOff>
                    <xdr:row>58</xdr:row>
                    <xdr:rowOff>9525</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4</xdr:col>
                    <xdr:colOff>152400</xdr:colOff>
                    <xdr:row>56</xdr:row>
                    <xdr:rowOff>171450</xdr:rowOff>
                  </from>
                  <to>
                    <xdr:col>4</xdr:col>
                    <xdr:colOff>457200</xdr:colOff>
                    <xdr:row>58</xdr:row>
                    <xdr:rowOff>9525</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5</xdr:col>
                    <xdr:colOff>152400</xdr:colOff>
                    <xdr:row>56</xdr:row>
                    <xdr:rowOff>171450</xdr:rowOff>
                  </from>
                  <to>
                    <xdr:col>5</xdr:col>
                    <xdr:colOff>457200</xdr:colOff>
                    <xdr:row>58</xdr:row>
                    <xdr:rowOff>9525</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2</xdr:col>
                    <xdr:colOff>152400</xdr:colOff>
                    <xdr:row>57</xdr:row>
                    <xdr:rowOff>171450</xdr:rowOff>
                  </from>
                  <to>
                    <xdr:col>2</xdr:col>
                    <xdr:colOff>457200</xdr:colOff>
                    <xdr:row>59</xdr:row>
                    <xdr:rowOff>9525</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3</xdr:col>
                    <xdr:colOff>152400</xdr:colOff>
                    <xdr:row>57</xdr:row>
                    <xdr:rowOff>171450</xdr:rowOff>
                  </from>
                  <to>
                    <xdr:col>3</xdr:col>
                    <xdr:colOff>457200</xdr:colOff>
                    <xdr:row>59</xdr:row>
                    <xdr:rowOff>9525</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4</xdr:col>
                    <xdr:colOff>152400</xdr:colOff>
                    <xdr:row>57</xdr:row>
                    <xdr:rowOff>171450</xdr:rowOff>
                  </from>
                  <to>
                    <xdr:col>4</xdr:col>
                    <xdr:colOff>457200</xdr:colOff>
                    <xdr:row>59</xdr:row>
                    <xdr:rowOff>9525</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5</xdr:col>
                    <xdr:colOff>152400</xdr:colOff>
                    <xdr:row>57</xdr:row>
                    <xdr:rowOff>171450</xdr:rowOff>
                  </from>
                  <to>
                    <xdr:col>5</xdr:col>
                    <xdr:colOff>457200</xdr:colOff>
                    <xdr:row>59</xdr:row>
                    <xdr:rowOff>9525</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2</xdr:col>
                    <xdr:colOff>419100</xdr:colOff>
                    <xdr:row>61</xdr:row>
                    <xdr:rowOff>171450</xdr:rowOff>
                  </from>
                  <to>
                    <xdr:col>3</xdr:col>
                    <xdr:colOff>209550</xdr:colOff>
                    <xdr:row>63</xdr:row>
                    <xdr:rowOff>9525</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2</xdr:col>
                    <xdr:colOff>419100</xdr:colOff>
                    <xdr:row>62</xdr:row>
                    <xdr:rowOff>171450</xdr:rowOff>
                  </from>
                  <to>
                    <xdr:col>3</xdr:col>
                    <xdr:colOff>209550</xdr:colOff>
                    <xdr:row>64</xdr:row>
                    <xdr:rowOff>9525</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2</xdr:col>
                    <xdr:colOff>419100</xdr:colOff>
                    <xdr:row>63</xdr:row>
                    <xdr:rowOff>171450</xdr:rowOff>
                  </from>
                  <to>
                    <xdr:col>3</xdr:col>
                    <xdr:colOff>209550</xdr:colOff>
                    <xdr:row>65</xdr:row>
                    <xdr:rowOff>9525</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4</xdr:col>
                    <xdr:colOff>419100</xdr:colOff>
                    <xdr:row>61</xdr:row>
                    <xdr:rowOff>171450</xdr:rowOff>
                  </from>
                  <to>
                    <xdr:col>5</xdr:col>
                    <xdr:colOff>209550</xdr:colOff>
                    <xdr:row>63</xdr:row>
                    <xdr:rowOff>9525</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4</xdr:col>
                    <xdr:colOff>419100</xdr:colOff>
                    <xdr:row>62</xdr:row>
                    <xdr:rowOff>171450</xdr:rowOff>
                  </from>
                  <to>
                    <xdr:col>5</xdr:col>
                    <xdr:colOff>209550</xdr:colOff>
                    <xdr:row>64</xdr:row>
                    <xdr:rowOff>9525</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4</xdr:col>
                    <xdr:colOff>419100</xdr:colOff>
                    <xdr:row>63</xdr:row>
                    <xdr:rowOff>171450</xdr:rowOff>
                  </from>
                  <to>
                    <xdr:col>5</xdr:col>
                    <xdr:colOff>209550</xdr:colOff>
                    <xdr:row>65</xdr:row>
                    <xdr:rowOff>9525</xdr:rowOff>
                  </to>
                </anchor>
              </controlPr>
            </control>
          </mc:Choice>
        </mc:AlternateContent>
        <mc:AlternateContent xmlns:mc="http://schemas.openxmlformats.org/markup-compatibility/2006">
          <mc:Choice Requires="x14">
            <control shapeId="6191" r:id="rId50" name="Check Box 47">
              <controlPr defaultSize="0" autoFill="0" autoLine="0" autoPict="0">
                <anchor moveWithCells="1">
                  <from>
                    <xdr:col>2</xdr:col>
                    <xdr:colOff>152400</xdr:colOff>
                    <xdr:row>47</xdr:row>
                    <xdr:rowOff>171450</xdr:rowOff>
                  </from>
                  <to>
                    <xdr:col>2</xdr:col>
                    <xdr:colOff>457200</xdr:colOff>
                    <xdr:row>49</xdr:row>
                    <xdr:rowOff>9525</xdr:rowOff>
                  </to>
                </anchor>
              </controlPr>
            </control>
          </mc:Choice>
        </mc:AlternateContent>
        <mc:AlternateContent xmlns:mc="http://schemas.openxmlformats.org/markup-compatibility/2006">
          <mc:Choice Requires="x14">
            <control shapeId="6192" r:id="rId51" name="Check Box 48">
              <controlPr defaultSize="0" autoFill="0" autoLine="0" autoPict="0">
                <anchor moveWithCells="1">
                  <from>
                    <xdr:col>3</xdr:col>
                    <xdr:colOff>152400</xdr:colOff>
                    <xdr:row>47</xdr:row>
                    <xdr:rowOff>171450</xdr:rowOff>
                  </from>
                  <to>
                    <xdr:col>3</xdr:col>
                    <xdr:colOff>457200</xdr:colOff>
                    <xdr:row>49</xdr:row>
                    <xdr:rowOff>9525</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from>
                    <xdr:col>4</xdr:col>
                    <xdr:colOff>152400</xdr:colOff>
                    <xdr:row>47</xdr:row>
                    <xdr:rowOff>171450</xdr:rowOff>
                  </from>
                  <to>
                    <xdr:col>4</xdr:col>
                    <xdr:colOff>457200</xdr:colOff>
                    <xdr:row>49</xdr:row>
                    <xdr:rowOff>9525</xdr:rowOff>
                  </to>
                </anchor>
              </controlPr>
            </control>
          </mc:Choice>
        </mc:AlternateContent>
        <mc:AlternateContent xmlns:mc="http://schemas.openxmlformats.org/markup-compatibility/2006">
          <mc:Choice Requires="x14">
            <control shapeId="6194" r:id="rId53" name="Check Box 50">
              <controlPr defaultSize="0" autoFill="0" autoLine="0" autoPict="0">
                <anchor moveWithCells="1">
                  <from>
                    <xdr:col>5</xdr:col>
                    <xdr:colOff>152400</xdr:colOff>
                    <xdr:row>47</xdr:row>
                    <xdr:rowOff>171450</xdr:rowOff>
                  </from>
                  <to>
                    <xdr:col>5</xdr:col>
                    <xdr:colOff>457200</xdr:colOff>
                    <xdr:row>49</xdr:row>
                    <xdr:rowOff>9525</xdr:rowOff>
                  </to>
                </anchor>
              </controlPr>
            </control>
          </mc:Choice>
        </mc:AlternateContent>
        <mc:AlternateContent xmlns:mc="http://schemas.openxmlformats.org/markup-compatibility/2006">
          <mc:Choice Requires="x14">
            <control shapeId="6195" r:id="rId54" name="Check Box 51">
              <controlPr defaultSize="0" autoFill="0" autoLine="0" autoPict="0">
                <anchor moveWithCells="1">
                  <from>
                    <xdr:col>2</xdr:col>
                    <xdr:colOff>152400</xdr:colOff>
                    <xdr:row>74</xdr:row>
                    <xdr:rowOff>171450</xdr:rowOff>
                  </from>
                  <to>
                    <xdr:col>2</xdr:col>
                    <xdr:colOff>457200</xdr:colOff>
                    <xdr:row>76</xdr:row>
                    <xdr:rowOff>9525</xdr:rowOff>
                  </to>
                </anchor>
              </controlPr>
            </control>
          </mc:Choice>
        </mc:AlternateContent>
        <mc:AlternateContent xmlns:mc="http://schemas.openxmlformats.org/markup-compatibility/2006">
          <mc:Choice Requires="x14">
            <control shapeId="6196" r:id="rId55" name="Check Box 52">
              <controlPr defaultSize="0" autoFill="0" autoLine="0" autoPict="0">
                <anchor moveWithCells="1">
                  <from>
                    <xdr:col>3</xdr:col>
                    <xdr:colOff>152400</xdr:colOff>
                    <xdr:row>74</xdr:row>
                    <xdr:rowOff>171450</xdr:rowOff>
                  </from>
                  <to>
                    <xdr:col>3</xdr:col>
                    <xdr:colOff>457200</xdr:colOff>
                    <xdr:row>76</xdr:row>
                    <xdr:rowOff>9525</xdr:rowOff>
                  </to>
                </anchor>
              </controlPr>
            </control>
          </mc:Choice>
        </mc:AlternateContent>
        <mc:AlternateContent xmlns:mc="http://schemas.openxmlformats.org/markup-compatibility/2006">
          <mc:Choice Requires="x14">
            <control shapeId="6197" r:id="rId56" name="Check Box 53">
              <controlPr defaultSize="0" autoFill="0" autoLine="0" autoPict="0">
                <anchor moveWithCells="1">
                  <from>
                    <xdr:col>4</xdr:col>
                    <xdr:colOff>152400</xdr:colOff>
                    <xdr:row>74</xdr:row>
                    <xdr:rowOff>171450</xdr:rowOff>
                  </from>
                  <to>
                    <xdr:col>4</xdr:col>
                    <xdr:colOff>457200</xdr:colOff>
                    <xdr:row>76</xdr:row>
                    <xdr:rowOff>9525</xdr:rowOff>
                  </to>
                </anchor>
              </controlPr>
            </control>
          </mc:Choice>
        </mc:AlternateContent>
        <mc:AlternateContent xmlns:mc="http://schemas.openxmlformats.org/markup-compatibility/2006">
          <mc:Choice Requires="x14">
            <control shapeId="6198" r:id="rId57" name="Check Box 54">
              <controlPr defaultSize="0" autoFill="0" autoLine="0" autoPict="0">
                <anchor moveWithCells="1">
                  <from>
                    <xdr:col>5</xdr:col>
                    <xdr:colOff>152400</xdr:colOff>
                    <xdr:row>74</xdr:row>
                    <xdr:rowOff>171450</xdr:rowOff>
                  </from>
                  <to>
                    <xdr:col>5</xdr:col>
                    <xdr:colOff>457200</xdr:colOff>
                    <xdr:row>76</xdr:row>
                    <xdr:rowOff>9525</xdr:rowOff>
                  </to>
                </anchor>
              </controlPr>
            </control>
          </mc:Choice>
        </mc:AlternateContent>
        <mc:AlternateContent xmlns:mc="http://schemas.openxmlformats.org/markup-compatibility/2006">
          <mc:Choice Requires="x14">
            <control shapeId="6199" r:id="rId58" name="Check Box 55">
              <controlPr defaultSize="0" autoFill="0" autoLine="0" autoPict="0">
                <anchor moveWithCells="1">
                  <from>
                    <xdr:col>2</xdr:col>
                    <xdr:colOff>152400</xdr:colOff>
                    <xdr:row>75</xdr:row>
                    <xdr:rowOff>171450</xdr:rowOff>
                  </from>
                  <to>
                    <xdr:col>2</xdr:col>
                    <xdr:colOff>457200</xdr:colOff>
                    <xdr:row>77</xdr:row>
                    <xdr:rowOff>9525</xdr:rowOff>
                  </to>
                </anchor>
              </controlPr>
            </control>
          </mc:Choice>
        </mc:AlternateContent>
        <mc:AlternateContent xmlns:mc="http://schemas.openxmlformats.org/markup-compatibility/2006">
          <mc:Choice Requires="x14">
            <control shapeId="6200" r:id="rId59" name="Check Box 56">
              <controlPr defaultSize="0" autoFill="0" autoLine="0" autoPict="0">
                <anchor moveWithCells="1">
                  <from>
                    <xdr:col>3</xdr:col>
                    <xdr:colOff>152400</xdr:colOff>
                    <xdr:row>75</xdr:row>
                    <xdr:rowOff>171450</xdr:rowOff>
                  </from>
                  <to>
                    <xdr:col>3</xdr:col>
                    <xdr:colOff>457200</xdr:colOff>
                    <xdr:row>77</xdr:row>
                    <xdr:rowOff>9525</xdr:rowOff>
                  </to>
                </anchor>
              </controlPr>
            </control>
          </mc:Choice>
        </mc:AlternateContent>
        <mc:AlternateContent xmlns:mc="http://schemas.openxmlformats.org/markup-compatibility/2006">
          <mc:Choice Requires="x14">
            <control shapeId="6201" r:id="rId60" name="Check Box 57">
              <controlPr defaultSize="0" autoFill="0" autoLine="0" autoPict="0">
                <anchor moveWithCells="1">
                  <from>
                    <xdr:col>4</xdr:col>
                    <xdr:colOff>152400</xdr:colOff>
                    <xdr:row>75</xdr:row>
                    <xdr:rowOff>171450</xdr:rowOff>
                  </from>
                  <to>
                    <xdr:col>4</xdr:col>
                    <xdr:colOff>457200</xdr:colOff>
                    <xdr:row>77</xdr:row>
                    <xdr:rowOff>9525</xdr:rowOff>
                  </to>
                </anchor>
              </controlPr>
            </control>
          </mc:Choice>
        </mc:AlternateContent>
        <mc:AlternateContent xmlns:mc="http://schemas.openxmlformats.org/markup-compatibility/2006">
          <mc:Choice Requires="x14">
            <control shapeId="6202" r:id="rId61" name="Check Box 58">
              <controlPr defaultSize="0" autoFill="0" autoLine="0" autoPict="0">
                <anchor moveWithCells="1">
                  <from>
                    <xdr:col>5</xdr:col>
                    <xdr:colOff>152400</xdr:colOff>
                    <xdr:row>75</xdr:row>
                    <xdr:rowOff>171450</xdr:rowOff>
                  </from>
                  <to>
                    <xdr:col>5</xdr:col>
                    <xdr:colOff>457200</xdr:colOff>
                    <xdr:row>77</xdr:row>
                    <xdr:rowOff>9525</xdr:rowOff>
                  </to>
                </anchor>
              </controlPr>
            </control>
          </mc:Choice>
        </mc:AlternateContent>
        <mc:AlternateContent xmlns:mc="http://schemas.openxmlformats.org/markup-compatibility/2006">
          <mc:Choice Requires="x14">
            <control shapeId="6203" r:id="rId62" name="Check Box 59">
              <controlPr defaultSize="0" autoFill="0" autoLine="0" autoPict="0">
                <anchor moveWithCells="1">
                  <from>
                    <xdr:col>2</xdr:col>
                    <xdr:colOff>152400</xdr:colOff>
                    <xdr:row>76</xdr:row>
                    <xdr:rowOff>171450</xdr:rowOff>
                  </from>
                  <to>
                    <xdr:col>2</xdr:col>
                    <xdr:colOff>457200</xdr:colOff>
                    <xdr:row>78</xdr:row>
                    <xdr:rowOff>9525</xdr:rowOff>
                  </to>
                </anchor>
              </controlPr>
            </control>
          </mc:Choice>
        </mc:AlternateContent>
        <mc:AlternateContent xmlns:mc="http://schemas.openxmlformats.org/markup-compatibility/2006">
          <mc:Choice Requires="x14">
            <control shapeId="6204" r:id="rId63" name="Check Box 60">
              <controlPr defaultSize="0" autoFill="0" autoLine="0" autoPict="0">
                <anchor moveWithCells="1">
                  <from>
                    <xdr:col>3</xdr:col>
                    <xdr:colOff>152400</xdr:colOff>
                    <xdr:row>76</xdr:row>
                    <xdr:rowOff>171450</xdr:rowOff>
                  </from>
                  <to>
                    <xdr:col>3</xdr:col>
                    <xdr:colOff>457200</xdr:colOff>
                    <xdr:row>78</xdr:row>
                    <xdr:rowOff>9525</xdr:rowOff>
                  </to>
                </anchor>
              </controlPr>
            </control>
          </mc:Choice>
        </mc:AlternateContent>
        <mc:AlternateContent xmlns:mc="http://schemas.openxmlformats.org/markup-compatibility/2006">
          <mc:Choice Requires="x14">
            <control shapeId="6205" r:id="rId64" name="Check Box 61">
              <controlPr defaultSize="0" autoFill="0" autoLine="0" autoPict="0">
                <anchor moveWithCells="1">
                  <from>
                    <xdr:col>4</xdr:col>
                    <xdr:colOff>152400</xdr:colOff>
                    <xdr:row>76</xdr:row>
                    <xdr:rowOff>171450</xdr:rowOff>
                  </from>
                  <to>
                    <xdr:col>4</xdr:col>
                    <xdr:colOff>457200</xdr:colOff>
                    <xdr:row>78</xdr:row>
                    <xdr:rowOff>9525</xdr:rowOff>
                  </to>
                </anchor>
              </controlPr>
            </control>
          </mc:Choice>
        </mc:AlternateContent>
        <mc:AlternateContent xmlns:mc="http://schemas.openxmlformats.org/markup-compatibility/2006">
          <mc:Choice Requires="x14">
            <control shapeId="6206" r:id="rId65" name="Check Box 62">
              <controlPr defaultSize="0" autoFill="0" autoLine="0" autoPict="0">
                <anchor moveWithCells="1">
                  <from>
                    <xdr:col>5</xdr:col>
                    <xdr:colOff>152400</xdr:colOff>
                    <xdr:row>76</xdr:row>
                    <xdr:rowOff>171450</xdr:rowOff>
                  </from>
                  <to>
                    <xdr:col>5</xdr:col>
                    <xdr:colOff>457200</xdr:colOff>
                    <xdr:row>78</xdr:row>
                    <xdr:rowOff>9525</xdr:rowOff>
                  </to>
                </anchor>
              </controlPr>
            </control>
          </mc:Choice>
        </mc:AlternateContent>
        <mc:AlternateContent xmlns:mc="http://schemas.openxmlformats.org/markup-compatibility/2006">
          <mc:Choice Requires="x14">
            <control shapeId="6207" r:id="rId66" name="Check Box 63">
              <controlPr defaultSize="0" autoFill="0" autoLine="0" autoPict="0">
                <anchor moveWithCells="1">
                  <from>
                    <xdr:col>2</xdr:col>
                    <xdr:colOff>152400</xdr:colOff>
                    <xdr:row>77</xdr:row>
                    <xdr:rowOff>171450</xdr:rowOff>
                  </from>
                  <to>
                    <xdr:col>2</xdr:col>
                    <xdr:colOff>457200</xdr:colOff>
                    <xdr:row>79</xdr:row>
                    <xdr:rowOff>9525</xdr:rowOff>
                  </to>
                </anchor>
              </controlPr>
            </control>
          </mc:Choice>
        </mc:AlternateContent>
        <mc:AlternateContent xmlns:mc="http://schemas.openxmlformats.org/markup-compatibility/2006">
          <mc:Choice Requires="x14">
            <control shapeId="6208" r:id="rId67" name="Check Box 64">
              <controlPr defaultSize="0" autoFill="0" autoLine="0" autoPict="0">
                <anchor moveWithCells="1">
                  <from>
                    <xdr:col>3</xdr:col>
                    <xdr:colOff>152400</xdr:colOff>
                    <xdr:row>77</xdr:row>
                    <xdr:rowOff>171450</xdr:rowOff>
                  </from>
                  <to>
                    <xdr:col>3</xdr:col>
                    <xdr:colOff>457200</xdr:colOff>
                    <xdr:row>79</xdr:row>
                    <xdr:rowOff>9525</xdr:rowOff>
                  </to>
                </anchor>
              </controlPr>
            </control>
          </mc:Choice>
        </mc:AlternateContent>
        <mc:AlternateContent xmlns:mc="http://schemas.openxmlformats.org/markup-compatibility/2006">
          <mc:Choice Requires="x14">
            <control shapeId="6209" r:id="rId68" name="Check Box 65">
              <controlPr defaultSize="0" autoFill="0" autoLine="0" autoPict="0">
                <anchor moveWithCells="1">
                  <from>
                    <xdr:col>4</xdr:col>
                    <xdr:colOff>152400</xdr:colOff>
                    <xdr:row>77</xdr:row>
                    <xdr:rowOff>171450</xdr:rowOff>
                  </from>
                  <to>
                    <xdr:col>4</xdr:col>
                    <xdr:colOff>457200</xdr:colOff>
                    <xdr:row>79</xdr:row>
                    <xdr:rowOff>9525</xdr:rowOff>
                  </to>
                </anchor>
              </controlPr>
            </control>
          </mc:Choice>
        </mc:AlternateContent>
        <mc:AlternateContent xmlns:mc="http://schemas.openxmlformats.org/markup-compatibility/2006">
          <mc:Choice Requires="x14">
            <control shapeId="6210" r:id="rId69" name="Check Box 66">
              <controlPr defaultSize="0" autoFill="0" autoLine="0" autoPict="0">
                <anchor moveWithCells="1">
                  <from>
                    <xdr:col>5</xdr:col>
                    <xdr:colOff>152400</xdr:colOff>
                    <xdr:row>77</xdr:row>
                    <xdr:rowOff>171450</xdr:rowOff>
                  </from>
                  <to>
                    <xdr:col>5</xdr:col>
                    <xdr:colOff>457200</xdr:colOff>
                    <xdr:row>79</xdr:row>
                    <xdr:rowOff>9525</xdr:rowOff>
                  </to>
                </anchor>
              </controlPr>
            </control>
          </mc:Choice>
        </mc:AlternateContent>
        <mc:AlternateContent xmlns:mc="http://schemas.openxmlformats.org/markup-compatibility/2006">
          <mc:Choice Requires="x14">
            <control shapeId="6211" r:id="rId70" name="Check Box 67">
              <controlPr defaultSize="0" autoFill="0" autoLine="0" autoPict="0">
                <anchor moveWithCells="1">
                  <from>
                    <xdr:col>2</xdr:col>
                    <xdr:colOff>152400</xdr:colOff>
                    <xdr:row>78</xdr:row>
                    <xdr:rowOff>171450</xdr:rowOff>
                  </from>
                  <to>
                    <xdr:col>2</xdr:col>
                    <xdr:colOff>457200</xdr:colOff>
                    <xdr:row>80</xdr:row>
                    <xdr:rowOff>9525</xdr:rowOff>
                  </to>
                </anchor>
              </controlPr>
            </control>
          </mc:Choice>
        </mc:AlternateContent>
        <mc:AlternateContent xmlns:mc="http://schemas.openxmlformats.org/markup-compatibility/2006">
          <mc:Choice Requires="x14">
            <control shapeId="6212" r:id="rId71" name="Check Box 68">
              <controlPr defaultSize="0" autoFill="0" autoLine="0" autoPict="0">
                <anchor moveWithCells="1">
                  <from>
                    <xdr:col>3</xdr:col>
                    <xdr:colOff>152400</xdr:colOff>
                    <xdr:row>78</xdr:row>
                    <xdr:rowOff>171450</xdr:rowOff>
                  </from>
                  <to>
                    <xdr:col>3</xdr:col>
                    <xdr:colOff>457200</xdr:colOff>
                    <xdr:row>80</xdr:row>
                    <xdr:rowOff>9525</xdr:rowOff>
                  </to>
                </anchor>
              </controlPr>
            </control>
          </mc:Choice>
        </mc:AlternateContent>
        <mc:AlternateContent xmlns:mc="http://schemas.openxmlformats.org/markup-compatibility/2006">
          <mc:Choice Requires="x14">
            <control shapeId="6213" r:id="rId72" name="Check Box 69">
              <controlPr defaultSize="0" autoFill="0" autoLine="0" autoPict="0">
                <anchor moveWithCells="1">
                  <from>
                    <xdr:col>4</xdr:col>
                    <xdr:colOff>152400</xdr:colOff>
                    <xdr:row>78</xdr:row>
                    <xdr:rowOff>171450</xdr:rowOff>
                  </from>
                  <to>
                    <xdr:col>4</xdr:col>
                    <xdr:colOff>457200</xdr:colOff>
                    <xdr:row>80</xdr:row>
                    <xdr:rowOff>9525</xdr:rowOff>
                  </to>
                </anchor>
              </controlPr>
            </control>
          </mc:Choice>
        </mc:AlternateContent>
        <mc:AlternateContent xmlns:mc="http://schemas.openxmlformats.org/markup-compatibility/2006">
          <mc:Choice Requires="x14">
            <control shapeId="6214" r:id="rId73" name="Check Box 70">
              <controlPr defaultSize="0" autoFill="0" autoLine="0" autoPict="0">
                <anchor moveWithCells="1">
                  <from>
                    <xdr:col>5</xdr:col>
                    <xdr:colOff>152400</xdr:colOff>
                    <xdr:row>78</xdr:row>
                    <xdr:rowOff>171450</xdr:rowOff>
                  </from>
                  <to>
                    <xdr:col>5</xdr:col>
                    <xdr:colOff>457200</xdr:colOff>
                    <xdr:row>80</xdr:row>
                    <xdr:rowOff>9525</xdr:rowOff>
                  </to>
                </anchor>
              </controlPr>
            </control>
          </mc:Choice>
        </mc:AlternateContent>
        <mc:AlternateContent xmlns:mc="http://schemas.openxmlformats.org/markup-compatibility/2006">
          <mc:Choice Requires="x14">
            <control shapeId="6215" r:id="rId74" name="Check Box 71">
              <controlPr defaultSize="0" autoFill="0" autoLine="0" autoPict="0">
                <anchor moveWithCells="1">
                  <from>
                    <xdr:col>2</xdr:col>
                    <xdr:colOff>152400</xdr:colOff>
                    <xdr:row>79</xdr:row>
                    <xdr:rowOff>171450</xdr:rowOff>
                  </from>
                  <to>
                    <xdr:col>2</xdr:col>
                    <xdr:colOff>457200</xdr:colOff>
                    <xdr:row>81</xdr:row>
                    <xdr:rowOff>9525</xdr:rowOff>
                  </to>
                </anchor>
              </controlPr>
            </control>
          </mc:Choice>
        </mc:AlternateContent>
        <mc:AlternateContent xmlns:mc="http://schemas.openxmlformats.org/markup-compatibility/2006">
          <mc:Choice Requires="x14">
            <control shapeId="6216" r:id="rId75" name="Check Box 72">
              <controlPr defaultSize="0" autoFill="0" autoLine="0" autoPict="0">
                <anchor moveWithCells="1">
                  <from>
                    <xdr:col>3</xdr:col>
                    <xdr:colOff>152400</xdr:colOff>
                    <xdr:row>79</xdr:row>
                    <xdr:rowOff>171450</xdr:rowOff>
                  </from>
                  <to>
                    <xdr:col>3</xdr:col>
                    <xdr:colOff>457200</xdr:colOff>
                    <xdr:row>81</xdr:row>
                    <xdr:rowOff>9525</xdr:rowOff>
                  </to>
                </anchor>
              </controlPr>
            </control>
          </mc:Choice>
        </mc:AlternateContent>
        <mc:AlternateContent xmlns:mc="http://schemas.openxmlformats.org/markup-compatibility/2006">
          <mc:Choice Requires="x14">
            <control shapeId="6217" r:id="rId76" name="Check Box 73">
              <controlPr defaultSize="0" autoFill="0" autoLine="0" autoPict="0">
                <anchor moveWithCells="1">
                  <from>
                    <xdr:col>4</xdr:col>
                    <xdr:colOff>152400</xdr:colOff>
                    <xdr:row>79</xdr:row>
                    <xdr:rowOff>171450</xdr:rowOff>
                  </from>
                  <to>
                    <xdr:col>4</xdr:col>
                    <xdr:colOff>457200</xdr:colOff>
                    <xdr:row>81</xdr:row>
                    <xdr:rowOff>9525</xdr:rowOff>
                  </to>
                </anchor>
              </controlPr>
            </control>
          </mc:Choice>
        </mc:AlternateContent>
        <mc:AlternateContent xmlns:mc="http://schemas.openxmlformats.org/markup-compatibility/2006">
          <mc:Choice Requires="x14">
            <control shapeId="6218" r:id="rId77" name="Check Box 74">
              <controlPr defaultSize="0" autoFill="0" autoLine="0" autoPict="0">
                <anchor moveWithCells="1">
                  <from>
                    <xdr:col>5</xdr:col>
                    <xdr:colOff>152400</xdr:colOff>
                    <xdr:row>79</xdr:row>
                    <xdr:rowOff>171450</xdr:rowOff>
                  </from>
                  <to>
                    <xdr:col>5</xdr:col>
                    <xdr:colOff>457200</xdr:colOff>
                    <xdr:row>81</xdr:row>
                    <xdr:rowOff>9525</xdr:rowOff>
                  </to>
                </anchor>
              </controlPr>
            </control>
          </mc:Choice>
        </mc:AlternateContent>
        <mc:AlternateContent xmlns:mc="http://schemas.openxmlformats.org/markup-compatibility/2006">
          <mc:Choice Requires="x14">
            <control shapeId="6219" r:id="rId78" name="Check Box 75">
              <controlPr defaultSize="0" autoFill="0" autoLine="0" autoPict="0">
                <anchor moveWithCells="1">
                  <from>
                    <xdr:col>2</xdr:col>
                    <xdr:colOff>152400</xdr:colOff>
                    <xdr:row>80</xdr:row>
                    <xdr:rowOff>171450</xdr:rowOff>
                  </from>
                  <to>
                    <xdr:col>2</xdr:col>
                    <xdr:colOff>457200</xdr:colOff>
                    <xdr:row>82</xdr:row>
                    <xdr:rowOff>9525</xdr:rowOff>
                  </to>
                </anchor>
              </controlPr>
            </control>
          </mc:Choice>
        </mc:AlternateContent>
        <mc:AlternateContent xmlns:mc="http://schemas.openxmlformats.org/markup-compatibility/2006">
          <mc:Choice Requires="x14">
            <control shapeId="6220" r:id="rId79" name="Check Box 76">
              <controlPr defaultSize="0" autoFill="0" autoLine="0" autoPict="0">
                <anchor moveWithCells="1">
                  <from>
                    <xdr:col>3</xdr:col>
                    <xdr:colOff>152400</xdr:colOff>
                    <xdr:row>80</xdr:row>
                    <xdr:rowOff>171450</xdr:rowOff>
                  </from>
                  <to>
                    <xdr:col>3</xdr:col>
                    <xdr:colOff>457200</xdr:colOff>
                    <xdr:row>82</xdr:row>
                    <xdr:rowOff>9525</xdr:rowOff>
                  </to>
                </anchor>
              </controlPr>
            </control>
          </mc:Choice>
        </mc:AlternateContent>
        <mc:AlternateContent xmlns:mc="http://schemas.openxmlformats.org/markup-compatibility/2006">
          <mc:Choice Requires="x14">
            <control shapeId="6221" r:id="rId80" name="Check Box 77">
              <controlPr defaultSize="0" autoFill="0" autoLine="0" autoPict="0">
                <anchor moveWithCells="1">
                  <from>
                    <xdr:col>4</xdr:col>
                    <xdr:colOff>152400</xdr:colOff>
                    <xdr:row>80</xdr:row>
                    <xdr:rowOff>171450</xdr:rowOff>
                  </from>
                  <to>
                    <xdr:col>4</xdr:col>
                    <xdr:colOff>457200</xdr:colOff>
                    <xdr:row>82</xdr:row>
                    <xdr:rowOff>9525</xdr:rowOff>
                  </to>
                </anchor>
              </controlPr>
            </control>
          </mc:Choice>
        </mc:AlternateContent>
        <mc:AlternateContent xmlns:mc="http://schemas.openxmlformats.org/markup-compatibility/2006">
          <mc:Choice Requires="x14">
            <control shapeId="6222" r:id="rId81" name="Check Box 78">
              <controlPr defaultSize="0" autoFill="0" autoLine="0" autoPict="0">
                <anchor moveWithCells="1">
                  <from>
                    <xdr:col>5</xdr:col>
                    <xdr:colOff>152400</xdr:colOff>
                    <xdr:row>80</xdr:row>
                    <xdr:rowOff>171450</xdr:rowOff>
                  </from>
                  <to>
                    <xdr:col>5</xdr:col>
                    <xdr:colOff>457200</xdr:colOff>
                    <xdr:row>82</xdr:row>
                    <xdr:rowOff>9525</xdr:rowOff>
                  </to>
                </anchor>
              </controlPr>
            </control>
          </mc:Choice>
        </mc:AlternateContent>
        <mc:AlternateContent xmlns:mc="http://schemas.openxmlformats.org/markup-compatibility/2006">
          <mc:Choice Requires="x14">
            <control shapeId="6223" r:id="rId82" name="Check Box 79">
              <controlPr defaultSize="0" autoFill="0" autoLine="0" autoPict="0">
                <anchor moveWithCells="1">
                  <from>
                    <xdr:col>2</xdr:col>
                    <xdr:colOff>152400</xdr:colOff>
                    <xdr:row>92</xdr:row>
                    <xdr:rowOff>171450</xdr:rowOff>
                  </from>
                  <to>
                    <xdr:col>2</xdr:col>
                    <xdr:colOff>457200</xdr:colOff>
                    <xdr:row>94</xdr:row>
                    <xdr:rowOff>9525</xdr:rowOff>
                  </to>
                </anchor>
              </controlPr>
            </control>
          </mc:Choice>
        </mc:AlternateContent>
        <mc:AlternateContent xmlns:mc="http://schemas.openxmlformats.org/markup-compatibility/2006">
          <mc:Choice Requires="x14">
            <control shapeId="6224" r:id="rId83" name="Check Box 80">
              <controlPr defaultSize="0" autoFill="0" autoLine="0" autoPict="0">
                <anchor moveWithCells="1">
                  <from>
                    <xdr:col>3</xdr:col>
                    <xdr:colOff>152400</xdr:colOff>
                    <xdr:row>92</xdr:row>
                    <xdr:rowOff>171450</xdr:rowOff>
                  </from>
                  <to>
                    <xdr:col>3</xdr:col>
                    <xdr:colOff>457200</xdr:colOff>
                    <xdr:row>94</xdr:row>
                    <xdr:rowOff>9525</xdr:rowOff>
                  </to>
                </anchor>
              </controlPr>
            </control>
          </mc:Choice>
        </mc:AlternateContent>
        <mc:AlternateContent xmlns:mc="http://schemas.openxmlformats.org/markup-compatibility/2006">
          <mc:Choice Requires="x14">
            <control shapeId="6225" r:id="rId84" name="Check Box 81">
              <controlPr defaultSize="0" autoFill="0" autoLine="0" autoPict="0">
                <anchor moveWithCells="1">
                  <from>
                    <xdr:col>4</xdr:col>
                    <xdr:colOff>152400</xdr:colOff>
                    <xdr:row>92</xdr:row>
                    <xdr:rowOff>171450</xdr:rowOff>
                  </from>
                  <to>
                    <xdr:col>4</xdr:col>
                    <xdr:colOff>457200</xdr:colOff>
                    <xdr:row>94</xdr:row>
                    <xdr:rowOff>9525</xdr:rowOff>
                  </to>
                </anchor>
              </controlPr>
            </control>
          </mc:Choice>
        </mc:AlternateContent>
        <mc:AlternateContent xmlns:mc="http://schemas.openxmlformats.org/markup-compatibility/2006">
          <mc:Choice Requires="x14">
            <control shapeId="6226" r:id="rId85" name="Check Box 82">
              <controlPr defaultSize="0" autoFill="0" autoLine="0" autoPict="0">
                <anchor moveWithCells="1">
                  <from>
                    <xdr:col>5</xdr:col>
                    <xdr:colOff>152400</xdr:colOff>
                    <xdr:row>92</xdr:row>
                    <xdr:rowOff>171450</xdr:rowOff>
                  </from>
                  <to>
                    <xdr:col>5</xdr:col>
                    <xdr:colOff>457200</xdr:colOff>
                    <xdr:row>94</xdr:row>
                    <xdr:rowOff>9525</xdr:rowOff>
                  </to>
                </anchor>
              </controlPr>
            </control>
          </mc:Choice>
        </mc:AlternateContent>
        <mc:AlternateContent xmlns:mc="http://schemas.openxmlformats.org/markup-compatibility/2006">
          <mc:Choice Requires="x14">
            <control shapeId="6227" r:id="rId86" name="Check Box 83">
              <controlPr defaultSize="0" autoFill="0" autoLine="0" autoPict="0">
                <anchor moveWithCells="1">
                  <from>
                    <xdr:col>2</xdr:col>
                    <xdr:colOff>152400</xdr:colOff>
                    <xdr:row>93</xdr:row>
                    <xdr:rowOff>171450</xdr:rowOff>
                  </from>
                  <to>
                    <xdr:col>2</xdr:col>
                    <xdr:colOff>457200</xdr:colOff>
                    <xdr:row>95</xdr:row>
                    <xdr:rowOff>9525</xdr:rowOff>
                  </to>
                </anchor>
              </controlPr>
            </control>
          </mc:Choice>
        </mc:AlternateContent>
        <mc:AlternateContent xmlns:mc="http://schemas.openxmlformats.org/markup-compatibility/2006">
          <mc:Choice Requires="x14">
            <control shapeId="6228" r:id="rId87" name="Check Box 84">
              <controlPr defaultSize="0" autoFill="0" autoLine="0" autoPict="0">
                <anchor moveWithCells="1">
                  <from>
                    <xdr:col>3</xdr:col>
                    <xdr:colOff>152400</xdr:colOff>
                    <xdr:row>93</xdr:row>
                    <xdr:rowOff>171450</xdr:rowOff>
                  </from>
                  <to>
                    <xdr:col>3</xdr:col>
                    <xdr:colOff>457200</xdr:colOff>
                    <xdr:row>95</xdr:row>
                    <xdr:rowOff>9525</xdr:rowOff>
                  </to>
                </anchor>
              </controlPr>
            </control>
          </mc:Choice>
        </mc:AlternateContent>
        <mc:AlternateContent xmlns:mc="http://schemas.openxmlformats.org/markup-compatibility/2006">
          <mc:Choice Requires="x14">
            <control shapeId="6229" r:id="rId88" name="Check Box 85">
              <controlPr defaultSize="0" autoFill="0" autoLine="0" autoPict="0">
                <anchor moveWithCells="1">
                  <from>
                    <xdr:col>4</xdr:col>
                    <xdr:colOff>152400</xdr:colOff>
                    <xdr:row>93</xdr:row>
                    <xdr:rowOff>171450</xdr:rowOff>
                  </from>
                  <to>
                    <xdr:col>4</xdr:col>
                    <xdr:colOff>457200</xdr:colOff>
                    <xdr:row>95</xdr:row>
                    <xdr:rowOff>9525</xdr:rowOff>
                  </to>
                </anchor>
              </controlPr>
            </control>
          </mc:Choice>
        </mc:AlternateContent>
        <mc:AlternateContent xmlns:mc="http://schemas.openxmlformats.org/markup-compatibility/2006">
          <mc:Choice Requires="x14">
            <control shapeId="6230" r:id="rId89" name="Check Box 86">
              <controlPr defaultSize="0" autoFill="0" autoLine="0" autoPict="0">
                <anchor moveWithCells="1">
                  <from>
                    <xdr:col>5</xdr:col>
                    <xdr:colOff>152400</xdr:colOff>
                    <xdr:row>93</xdr:row>
                    <xdr:rowOff>171450</xdr:rowOff>
                  </from>
                  <to>
                    <xdr:col>5</xdr:col>
                    <xdr:colOff>457200</xdr:colOff>
                    <xdr:row>95</xdr:row>
                    <xdr:rowOff>9525</xdr:rowOff>
                  </to>
                </anchor>
              </controlPr>
            </control>
          </mc:Choice>
        </mc:AlternateContent>
        <mc:AlternateContent xmlns:mc="http://schemas.openxmlformats.org/markup-compatibility/2006">
          <mc:Choice Requires="x14">
            <control shapeId="6231" r:id="rId90" name="Check Box 87">
              <controlPr defaultSize="0" autoFill="0" autoLine="0" autoPict="0">
                <anchor moveWithCells="1">
                  <from>
                    <xdr:col>2</xdr:col>
                    <xdr:colOff>152400</xdr:colOff>
                    <xdr:row>99</xdr:row>
                    <xdr:rowOff>0</xdr:rowOff>
                  </from>
                  <to>
                    <xdr:col>2</xdr:col>
                    <xdr:colOff>457200</xdr:colOff>
                    <xdr:row>100</xdr:row>
                    <xdr:rowOff>28575</xdr:rowOff>
                  </to>
                </anchor>
              </controlPr>
            </control>
          </mc:Choice>
        </mc:AlternateContent>
        <mc:AlternateContent xmlns:mc="http://schemas.openxmlformats.org/markup-compatibility/2006">
          <mc:Choice Requires="x14">
            <control shapeId="6232" r:id="rId91" name="Check Box 88">
              <controlPr defaultSize="0" autoFill="0" autoLine="0" autoPict="0">
                <anchor moveWithCells="1">
                  <from>
                    <xdr:col>3</xdr:col>
                    <xdr:colOff>152400</xdr:colOff>
                    <xdr:row>99</xdr:row>
                    <xdr:rowOff>0</xdr:rowOff>
                  </from>
                  <to>
                    <xdr:col>3</xdr:col>
                    <xdr:colOff>457200</xdr:colOff>
                    <xdr:row>100</xdr:row>
                    <xdr:rowOff>28575</xdr:rowOff>
                  </to>
                </anchor>
              </controlPr>
            </control>
          </mc:Choice>
        </mc:AlternateContent>
        <mc:AlternateContent xmlns:mc="http://schemas.openxmlformats.org/markup-compatibility/2006">
          <mc:Choice Requires="x14">
            <control shapeId="6233" r:id="rId92" name="Check Box 89">
              <controlPr defaultSize="0" autoFill="0" autoLine="0" autoPict="0">
                <anchor moveWithCells="1">
                  <from>
                    <xdr:col>4</xdr:col>
                    <xdr:colOff>152400</xdr:colOff>
                    <xdr:row>99</xdr:row>
                    <xdr:rowOff>0</xdr:rowOff>
                  </from>
                  <to>
                    <xdr:col>4</xdr:col>
                    <xdr:colOff>457200</xdr:colOff>
                    <xdr:row>100</xdr:row>
                    <xdr:rowOff>28575</xdr:rowOff>
                  </to>
                </anchor>
              </controlPr>
            </control>
          </mc:Choice>
        </mc:AlternateContent>
        <mc:AlternateContent xmlns:mc="http://schemas.openxmlformats.org/markup-compatibility/2006">
          <mc:Choice Requires="x14">
            <control shapeId="6234" r:id="rId93" name="Check Box 90">
              <controlPr defaultSize="0" autoFill="0" autoLine="0" autoPict="0">
                <anchor moveWithCells="1">
                  <from>
                    <xdr:col>5</xdr:col>
                    <xdr:colOff>152400</xdr:colOff>
                    <xdr:row>99</xdr:row>
                    <xdr:rowOff>0</xdr:rowOff>
                  </from>
                  <to>
                    <xdr:col>5</xdr:col>
                    <xdr:colOff>457200</xdr:colOff>
                    <xdr:row>100</xdr:row>
                    <xdr:rowOff>28575</xdr:rowOff>
                  </to>
                </anchor>
              </controlPr>
            </control>
          </mc:Choice>
        </mc:AlternateContent>
        <mc:AlternateContent xmlns:mc="http://schemas.openxmlformats.org/markup-compatibility/2006">
          <mc:Choice Requires="x14">
            <control shapeId="6235" r:id="rId94" name="Check Box 91">
              <controlPr defaultSize="0" autoFill="0" autoLine="0" autoPict="0">
                <anchor moveWithCells="1">
                  <from>
                    <xdr:col>2</xdr:col>
                    <xdr:colOff>152400</xdr:colOff>
                    <xdr:row>99</xdr:row>
                    <xdr:rowOff>171450</xdr:rowOff>
                  </from>
                  <to>
                    <xdr:col>2</xdr:col>
                    <xdr:colOff>457200</xdr:colOff>
                    <xdr:row>101</xdr:row>
                    <xdr:rowOff>9525</xdr:rowOff>
                  </to>
                </anchor>
              </controlPr>
            </control>
          </mc:Choice>
        </mc:AlternateContent>
        <mc:AlternateContent xmlns:mc="http://schemas.openxmlformats.org/markup-compatibility/2006">
          <mc:Choice Requires="x14">
            <control shapeId="6236" r:id="rId95" name="Check Box 92">
              <controlPr defaultSize="0" autoFill="0" autoLine="0" autoPict="0">
                <anchor moveWithCells="1">
                  <from>
                    <xdr:col>3</xdr:col>
                    <xdr:colOff>152400</xdr:colOff>
                    <xdr:row>99</xdr:row>
                    <xdr:rowOff>171450</xdr:rowOff>
                  </from>
                  <to>
                    <xdr:col>3</xdr:col>
                    <xdr:colOff>457200</xdr:colOff>
                    <xdr:row>101</xdr:row>
                    <xdr:rowOff>9525</xdr:rowOff>
                  </to>
                </anchor>
              </controlPr>
            </control>
          </mc:Choice>
        </mc:AlternateContent>
        <mc:AlternateContent xmlns:mc="http://schemas.openxmlformats.org/markup-compatibility/2006">
          <mc:Choice Requires="x14">
            <control shapeId="6237" r:id="rId96" name="Check Box 93">
              <controlPr defaultSize="0" autoFill="0" autoLine="0" autoPict="0">
                <anchor moveWithCells="1">
                  <from>
                    <xdr:col>4</xdr:col>
                    <xdr:colOff>152400</xdr:colOff>
                    <xdr:row>99</xdr:row>
                    <xdr:rowOff>171450</xdr:rowOff>
                  </from>
                  <to>
                    <xdr:col>4</xdr:col>
                    <xdr:colOff>457200</xdr:colOff>
                    <xdr:row>101</xdr:row>
                    <xdr:rowOff>9525</xdr:rowOff>
                  </to>
                </anchor>
              </controlPr>
            </control>
          </mc:Choice>
        </mc:AlternateContent>
        <mc:AlternateContent xmlns:mc="http://schemas.openxmlformats.org/markup-compatibility/2006">
          <mc:Choice Requires="x14">
            <control shapeId="6238" r:id="rId97" name="Check Box 94">
              <controlPr defaultSize="0" autoFill="0" autoLine="0" autoPict="0">
                <anchor moveWithCells="1">
                  <from>
                    <xdr:col>5</xdr:col>
                    <xdr:colOff>152400</xdr:colOff>
                    <xdr:row>99</xdr:row>
                    <xdr:rowOff>171450</xdr:rowOff>
                  </from>
                  <to>
                    <xdr:col>5</xdr:col>
                    <xdr:colOff>457200</xdr:colOff>
                    <xdr:row>101</xdr:row>
                    <xdr:rowOff>9525</xdr:rowOff>
                  </to>
                </anchor>
              </controlPr>
            </control>
          </mc:Choice>
        </mc:AlternateContent>
        <mc:AlternateContent xmlns:mc="http://schemas.openxmlformats.org/markup-compatibility/2006">
          <mc:Choice Requires="x14">
            <control shapeId="6239" r:id="rId98" name="Check Box 95">
              <controlPr defaultSize="0" autoFill="0" autoLine="0" autoPict="0">
                <anchor moveWithCells="1">
                  <from>
                    <xdr:col>2</xdr:col>
                    <xdr:colOff>152400</xdr:colOff>
                    <xdr:row>100</xdr:row>
                    <xdr:rowOff>171450</xdr:rowOff>
                  </from>
                  <to>
                    <xdr:col>2</xdr:col>
                    <xdr:colOff>457200</xdr:colOff>
                    <xdr:row>102</xdr:row>
                    <xdr:rowOff>9525</xdr:rowOff>
                  </to>
                </anchor>
              </controlPr>
            </control>
          </mc:Choice>
        </mc:AlternateContent>
        <mc:AlternateContent xmlns:mc="http://schemas.openxmlformats.org/markup-compatibility/2006">
          <mc:Choice Requires="x14">
            <control shapeId="6240" r:id="rId99" name="Check Box 96">
              <controlPr defaultSize="0" autoFill="0" autoLine="0" autoPict="0">
                <anchor moveWithCells="1">
                  <from>
                    <xdr:col>3</xdr:col>
                    <xdr:colOff>152400</xdr:colOff>
                    <xdr:row>100</xdr:row>
                    <xdr:rowOff>171450</xdr:rowOff>
                  </from>
                  <to>
                    <xdr:col>3</xdr:col>
                    <xdr:colOff>457200</xdr:colOff>
                    <xdr:row>102</xdr:row>
                    <xdr:rowOff>9525</xdr:rowOff>
                  </to>
                </anchor>
              </controlPr>
            </control>
          </mc:Choice>
        </mc:AlternateContent>
        <mc:AlternateContent xmlns:mc="http://schemas.openxmlformats.org/markup-compatibility/2006">
          <mc:Choice Requires="x14">
            <control shapeId="6241" r:id="rId100" name="Check Box 97">
              <controlPr defaultSize="0" autoFill="0" autoLine="0" autoPict="0">
                <anchor moveWithCells="1">
                  <from>
                    <xdr:col>4</xdr:col>
                    <xdr:colOff>152400</xdr:colOff>
                    <xdr:row>100</xdr:row>
                    <xdr:rowOff>171450</xdr:rowOff>
                  </from>
                  <to>
                    <xdr:col>4</xdr:col>
                    <xdr:colOff>457200</xdr:colOff>
                    <xdr:row>102</xdr:row>
                    <xdr:rowOff>9525</xdr:rowOff>
                  </to>
                </anchor>
              </controlPr>
            </control>
          </mc:Choice>
        </mc:AlternateContent>
        <mc:AlternateContent xmlns:mc="http://schemas.openxmlformats.org/markup-compatibility/2006">
          <mc:Choice Requires="x14">
            <control shapeId="6242" r:id="rId101" name="Check Box 98">
              <controlPr defaultSize="0" autoFill="0" autoLine="0" autoPict="0">
                <anchor moveWithCells="1">
                  <from>
                    <xdr:col>5</xdr:col>
                    <xdr:colOff>152400</xdr:colOff>
                    <xdr:row>100</xdr:row>
                    <xdr:rowOff>171450</xdr:rowOff>
                  </from>
                  <to>
                    <xdr:col>5</xdr:col>
                    <xdr:colOff>457200</xdr:colOff>
                    <xdr:row>102</xdr:row>
                    <xdr:rowOff>9525</xdr:rowOff>
                  </to>
                </anchor>
              </controlPr>
            </control>
          </mc:Choice>
        </mc:AlternateContent>
        <mc:AlternateContent xmlns:mc="http://schemas.openxmlformats.org/markup-compatibility/2006">
          <mc:Choice Requires="x14">
            <control shapeId="6243" r:id="rId102" name="Check Box 99">
              <controlPr defaultSize="0" autoFill="0" autoLine="0" autoPict="0">
                <anchor moveWithCells="1">
                  <from>
                    <xdr:col>2</xdr:col>
                    <xdr:colOff>152400</xdr:colOff>
                    <xdr:row>91</xdr:row>
                    <xdr:rowOff>180975</xdr:rowOff>
                  </from>
                  <to>
                    <xdr:col>2</xdr:col>
                    <xdr:colOff>457200</xdr:colOff>
                    <xdr:row>93</xdr:row>
                    <xdr:rowOff>19050</xdr:rowOff>
                  </to>
                </anchor>
              </controlPr>
            </control>
          </mc:Choice>
        </mc:AlternateContent>
        <mc:AlternateContent xmlns:mc="http://schemas.openxmlformats.org/markup-compatibility/2006">
          <mc:Choice Requires="x14">
            <control shapeId="6244" r:id="rId103" name="Check Box 100">
              <controlPr defaultSize="0" autoFill="0" autoLine="0" autoPict="0">
                <anchor moveWithCells="1">
                  <from>
                    <xdr:col>3</xdr:col>
                    <xdr:colOff>152400</xdr:colOff>
                    <xdr:row>91</xdr:row>
                    <xdr:rowOff>180975</xdr:rowOff>
                  </from>
                  <to>
                    <xdr:col>3</xdr:col>
                    <xdr:colOff>457200</xdr:colOff>
                    <xdr:row>93</xdr:row>
                    <xdr:rowOff>19050</xdr:rowOff>
                  </to>
                </anchor>
              </controlPr>
            </control>
          </mc:Choice>
        </mc:AlternateContent>
        <mc:AlternateContent xmlns:mc="http://schemas.openxmlformats.org/markup-compatibility/2006">
          <mc:Choice Requires="x14">
            <control shapeId="6245" r:id="rId104" name="Check Box 101">
              <controlPr defaultSize="0" autoFill="0" autoLine="0" autoPict="0">
                <anchor moveWithCells="1">
                  <from>
                    <xdr:col>4</xdr:col>
                    <xdr:colOff>152400</xdr:colOff>
                    <xdr:row>91</xdr:row>
                    <xdr:rowOff>180975</xdr:rowOff>
                  </from>
                  <to>
                    <xdr:col>4</xdr:col>
                    <xdr:colOff>457200</xdr:colOff>
                    <xdr:row>93</xdr:row>
                    <xdr:rowOff>19050</xdr:rowOff>
                  </to>
                </anchor>
              </controlPr>
            </control>
          </mc:Choice>
        </mc:AlternateContent>
        <mc:AlternateContent xmlns:mc="http://schemas.openxmlformats.org/markup-compatibility/2006">
          <mc:Choice Requires="x14">
            <control shapeId="6246" r:id="rId105" name="Check Box 102">
              <controlPr defaultSize="0" autoFill="0" autoLine="0" autoPict="0">
                <anchor moveWithCells="1">
                  <from>
                    <xdr:col>5</xdr:col>
                    <xdr:colOff>152400</xdr:colOff>
                    <xdr:row>91</xdr:row>
                    <xdr:rowOff>180975</xdr:rowOff>
                  </from>
                  <to>
                    <xdr:col>5</xdr:col>
                    <xdr:colOff>457200</xdr:colOff>
                    <xdr:row>93</xdr:row>
                    <xdr:rowOff>19050</xdr:rowOff>
                  </to>
                </anchor>
              </controlPr>
            </control>
          </mc:Choice>
        </mc:AlternateContent>
        <mc:AlternateContent xmlns:mc="http://schemas.openxmlformats.org/markup-compatibility/2006">
          <mc:Choice Requires="x14">
            <control shapeId="6247" r:id="rId106" name="Check Box 103">
              <controlPr defaultSize="0" autoFill="0" autoLine="0" autoPict="0">
                <anchor moveWithCells="1">
                  <from>
                    <xdr:col>2</xdr:col>
                    <xdr:colOff>152400</xdr:colOff>
                    <xdr:row>106</xdr:row>
                    <xdr:rowOff>171450</xdr:rowOff>
                  </from>
                  <to>
                    <xdr:col>2</xdr:col>
                    <xdr:colOff>457200</xdr:colOff>
                    <xdr:row>108</xdr:row>
                    <xdr:rowOff>9525</xdr:rowOff>
                  </to>
                </anchor>
              </controlPr>
            </control>
          </mc:Choice>
        </mc:AlternateContent>
        <mc:AlternateContent xmlns:mc="http://schemas.openxmlformats.org/markup-compatibility/2006">
          <mc:Choice Requires="x14">
            <control shapeId="6248" r:id="rId107" name="Check Box 104">
              <controlPr defaultSize="0" autoFill="0" autoLine="0" autoPict="0">
                <anchor moveWithCells="1">
                  <from>
                    <xdr:col>3</xdr:col>
                    <xdr:colOff>152400</xdr:colOff>
                    <xdr:row>106</xdr:row>
                    <xdr:rowOff>171450</xdr:rowOff>
                  </from>
                  <to>
                    <xdr:col>3</xdr:col>
                    <xdr:colOff>457200</xdr:colOff>
                    <xdr:row>108</xdr:row>
                    <xdr:rowOff>9525</xdr:rowOff>
                  </to>
                </anchor>
              </controlPr>
            </control>
          </mc:Choice>
        </mc:AlternateContent>
        <mc:AlternateContent xmlns:mc="http://schemas.openxmlformats.org/markup-compatibility/2006">
          <mc:Choice Requires="x14">
            <control shapeId="6249" r:id="rId108" name="Check Box 105">
              <controlPr defaultSize="0" autoFill="0" autoLine="0" autoPict="0">
                <anchor moveWithCells="1">
                  <from>
                    <xdr:col>4</xdr:col>
                    <xdr:colOff>152400</xdr:colOff>
                    <xdr:row>106</xdr:row>
                    <xdr:rowOff>171450</xdr:rowOff>
                  </from>
                  <to>
                    <xdr:col>4</xdr:col>
                    <xdr:colOff>457200</xdr:colOff>
                    <xdr:row>108</xdr:row>
                    <xdr:rowOff>9525</xdr:rowOff>
                  </to>
                </anchor>
              </controlPr>
            </control>
          </mc:Choice>
        </mc:AlternateContent>
        <mc:AlternateContent xmlns:mc="http://schemas.openxmlformats.org/markup-compatibility/2006">
          <mc:Choice Requires="x14">
            <control shapeId="6250" r:id="rId109" name="Check Box 106">
              <controlPr defaultSize="0" autoFill="0" autoLine="0" autoPict="0">
                <anchor moveWithCells="1">
                  <from>
                    <xdr:col>5</xdr:col>
                    <xdr:colOff>152400</xdr:colOff>
                    <xdr:row>106</xdr:row>
                    <xdr:rowOff>171450</xdr:rowOff>
                  </from>
                  <to>
                    <xdr:col>5</xdr:col>
                    <xdr:colOff>457200</xdr:colOff>
                    <xdr:row>108</xdr:row>
                    <xdr:rowOff>9525</xdr:rowOff>
                  </to>
                </anchor>
              </controlPr>
            </control>
          </mc:Choice>
        </mc:AlternateContent>
        <mc:AlternateContent xmlns:mc="http://schemas.openxmlformats.org/markup-compatibility/2006">
          <mc:Choice Requires="x14">
            <control shapeId="6251" r:id="rId110" name="Check Box 107">
              <controlPr defaultSize="0" autoFill="0" autoLine="0" autoPict="0">
                <anchor moveWithCells="1">
                  <from>
                    <xdr:col>2</xdr:col>
                    <xdr:colOff>152400</xdr:colOff>
                    <xdr:row>107</xdr:row>
                    <xdr:rowOff>171450</xdr:rowOff>
                  </from>
                  <to>
                    <xdr:col>2</xdr:col>
                    <xdr:colOff>457200</xdr:colOff>
                    <xdr:row>109</xdr:row>
                    <xdr:rowOff>9525</xdr:rowOff>
                  </to>
                </anchor>
              </controlPr>
            </control>
          </mc:Choice>
        </mc:AlternateContent>
        <mc:AlternateContent xmlns:mc="http://schemas.openxmlformats.org/markup-compatibility/2006">
          <mc:Choice Requires="x14">
            <control shapeId="6252" r:id="rId111" name="Check Box 108">
              <controlPr defaultSize="0" autoFill="0" autoLine="0" autoPict="0">
                <anchor moveWithCells="1">
                  <from>
                    <xdr:col>3</xdr:col>
                    <xdr:colOff>152400</xdr:colOff>
                    <xdr:row>107</xdr:row>
                    <xdr:rowOff>171450</xdr:rowOff>
                  </from>
                  <to>
                    <xdr:col>3</xdr:col>
                    <xdr:colOff>457200</xdr:colOff>
                    <xdr:row>109</xdr:row>
                    <xdr:rowOff>9525</xdr:rowOff>
                  </to>
                </anchor>
              </controlPr>
            </control>
          </mc:Choice>
        </mc:AlternateContent>
        <mc:AlternateContent xmlns:mc="http://schemas.openxmlformats.org/markup-compatibility/2006">
          <mc:Choice Requires="x14">
            <control shapeId="6253" r:id="rId112" name="Check Box 109">
              <controlPr defaultSize="0" autoFill="0" autoLine="0" autoPict="0">
                <anchor moveWithCells="1">
                  <from>
                    <xdr:col>4</xdr:col>
                    <xdr:colOff>152400</xdr:colOff>
                    <xdr:row>107</xdr:row>
                    <xdr:rowOff>171450</xdr:rowOff>
                  </from>
                  <to>
                    <xdr:col>4</xdr:col>
                    <xdr:colOff>457200</xdr:colOff>
                    <xdr:row>109</xdr:row>
                    <xdr:rowOff>9525</xdr:rowOff>
                  </to>
                </anchor>
              </controlPr>
            </control>
          </mc:Choice>
        </mc:AlternateContent>
        <mc:AlternateContent xmlns:mc="http://schemas.openxmlformats.org/markup-compatibility/2006">
          <mc:Choice Requires="x14">
            <control shapeId="6254" r:id="rId113" name="Check Box 110">
              <controlPr defaultSize="0" autoFill="0" autoLine="0" autoPict="0">
                <anchor moveWithCells="1">
                  <from>
                    <xdr:col>5</xdr:col>
                    <xdr:colOff>152400</xdr:colOff>
                    <xdr:row>107</xdr:row>
                    <xdr:rowOff>171450</xdr:rowOff>
                  </from>
                  <to>
                    <xdr:col>5</xdr:col>
                    <xdr:colOff>457200</xdr:colOff>
                    <xdr:row>109</xdr:row>
                    <xdr:rowOff>9525</xdr:rowOff>
                  </to>
                </anchor>
              </controlPr>
            </control>
          </mc:Choice>
        </mc:AlternateContent>
        <mc:AlternateContent xmlns:mc="http://schemas.openxmlformats.org/markup-compatibility/2006">
          <mc:Choice Requires="x14">
            <control shapeId="6255" r:id="rId114" name="Check Box 111">
              <controlPr defaultSize="0" autoFill="0" autoLine="0" autoPict="0">
                <anchor moveWithCells="1">
                  <from>
                    <xdr:col>2</xdr:col>
                    <xdr:colOff>152400</xdr:colOff>
                    <xdr:row>108</xdr:row>
                    <xdr:rowOff>171450</xdr:rowOff>
                  </from>
                  <to>
                    <xdr:col>2</xdr:col>
                    <xdr:colOff>457200</xdr:colOff>
                    <xdr:row>110</xdr:row>
                    <xdr:rowOff>9525</xdr:rowOff>
                  </to>
                </anchor>
              </controlPr>
            </control>
          </mc:Choice>
        </mc:AlternateContent>
        <mc:AlternateContent xmlns:mc="http://schemas.openxmlformats.org/markup-compatibility/2006">
          <mc:Choice Requires="x14">
            <control shapeId="6256" r:id="rId115" name="Check Box 112">
              <controlPr defaultSize="0" autoFill="0" autoLine="0" autoPict="0">
                <anchor moveWithCells="1">
                  <from>
                    <xdr:col>3</xdr:col>
                    <xdr:colOff>152400</xdr:colOff>
                    <xdr:row>108</xdr:row>
                    <xdr:rowOff>171450</xdr:rowOff>
                  </from>
                  <to>
                    <xdr:col>3</xdr:col>
                    <xdr:colOff>457200</xdr:colOff>
                    <xdr:row>110</xdr:row>
                    <xdr:rowOff>9525</xdr:rowOff>
                  </to>
                </anchor>
              </controlPr>
            </control>
          </mc:Choice>
        </mc:AlternateContent>
        <mc:AlternateContent xmlns:mc="http://schemas.openxmlformats.org/markup-compatibility/2006">
          <mc:Choice Requires="x14">
            <control shapeId="6257" r:id="rId116" name="Check Box 113">
              <controlPr defaultSize="0" autoFill="0" autoLine="0" autoPict="0">
                <anchor moveWithCells="1">
                  <from>
                    <xdr:col>4</xdr:col>
                    <xdr:colOff>152400</xdr:colOff>
                    <xdr:row>108</xdr:row>
                    <xdr:rowOff>171450</xdr:rowOff>
                  </from>
                  <to>
                    <xdr:col>4</xdr:col>
                    <xdr:colOff>457200</xdr:colOff>
                    <xdr:row>110</xdr:row>
                    <xdr:rowOff>9525</xdr:rowOff>
                  </to>
                </anchor>
              </controlPr>
            </control>
          </mc:Choice>
        </mc:AlternateContent>
        <mc:AlternateContent xmlns:mc="http://schemas.openxmlformats.org/markup-compatibility/2006">
          <mc:Choice Requires="x14">
            <control shapeId="6258" r:id="rId117" name="Check Box 114">
              <controlPr defaultSize="0" autoFill="0" autoLine="0" autoPict="0">
                <anchor moveWithCells="1">
                  <from>
                    <xdr:col>5</xdr:col>
                    <xdr:colOff>152400</xdr:colOff>
                    <xdr:row>108</xdr:row>
                    <xdr:rowOff>171450</xdr:rowOff>
                  </from>
                  <to>
                    <xdr:col>5</xdr:col>
                    <xdr:colOff>457200</xdr:colOff>
                    <xdr:row>110</xdr:row>
                    <xdr:rowOff>9525</xdr:rowOff>
                  </to>
                </anchor>
              </controlPr>
            </control>
          </mc:Choice>
        </mc:AlternateContent>
        <mc:AlternateContent xmlns:mc="http://schemas.openxmlformats.org/markup-compatibility/2006">
          <mc:Choice Requires="x14">
            <control shapeId="6259" r:id="rId118" name="Check Box 115">
              <controlPr defaultSize="0" autoFill="0" autoLine="0" autoPict="0">
                <anchor moveWithCells="1">
                  <from>
                    <xdr:col>2</xdr:col>
                    <xdr:colOff>152400</xdr:colOff>
                    <xdr:row>114</xdr:row>
                    <xdr:rowOff>171450</xdr:rowOff>
                  </from>
                  <to>
                    <xdr:col>2</xdr:col>
                    <xdr:colOff>457200</xdr:colOff>
                    <xdr:row>116</xdr:row>
                    <xdr:rowOff>9525</xdr:rowOff>
                  </to>
                </anchor>
              </controlPr>
            </control>
          </mc:Choice>
        </mc:AlternateContent>
        <mc:AlternateContent xmlns:mc="http://schemas.openxmlformats.org/markup-compatibility/2006">
          <mc:Choice Requires="x14">
            <control shapeId="6260" r:id="rId119" name="Check Box 116">
              <controlPr defaultSize="0" autoFill="0" autoLine="0" autoPict="0">
                <anchor moveWithCells="1">
                  <from>
                    <xdr:col>3</xdr:col>
                    <xdr:colOff>152400</xdr:colOff>
                    <xdr:row>114</xdr:row>
                    <xdr:rowOff>171450</xdr:rowOff>
                  </from>
                  <to>
                    <xdr:col>3</xdr:col>
                    <xdr:colOff>457200</xdr:colOff>
                    <xdr:row>116</xdr:row>
                    <xdr:rowOff>9525</xdr:rowOff>
                  </to>
                </anchor>
              </controlPr>
            </control>
          </mc:Choice>
        </mc:AlternateContent>
        <mc:AlternateContent xmlns:mc="http://schemas.openxmlformats.org/markup-compatibility/2006">
          <mc:Choice Requires="x14">
            <control shapeId="6261" r:id="rId120" name="Check Box 117">
              <controlPr defaultSize="0" autoFill="0" autoLine="0" autoPict="0">
                <anchor moveWithCells="1">
                  <from>
                    <xdr:col>4</xdr:col>
                    <xdr:colOff>152400</xdr:colOff>
                    <xdr:row>114</xdr:row>
                    <xdr:rowOff>171450</xdr:rowOff>
                  </from>
                  <to>
                    <xdr:col>4</xdr:col>
                    <xdr:colOff>457200</xdr:colOff>
                    <xdr:row>116</xdr:row>
                    <xdr:rowOff>9525</xdr:rowOff>
                  </to>
                </anchor>
              </controlPr>
            </control>
          </mc:Choice>
        </mc:AlternateContent>
        <mc:AlternateContent xmlns:mc="http://schemas.openxmlformats.org/markup-compatibility/2006">
          <mc:Choice Requires="x14">
            <control shapeId="6262" r:id="rId121" name="Check Box 118">
              <controlPr defaultSize="0" autoFill="0" autoLine="0" autoPict="0">
                <anchor moveWithCells="1">
                  <from>
                    <xdr:col>5</xdr:col>
                    <xdr:colOff>152400</xdr:colOff>
                    <xdr:row>114</xdr:row>
                    <xdr:rowOff>171450</xdr:rowOff>
                  </from>
                  <to>
                    <xdr:col>5</xdr:col>
                    <xdr:colOff>457200</xdr:colOff>
                    <xdr:row>116</xdr:row>
                    <xdr:rowOff>9525</xdr:rowOff>
                  </to>
                </anchor>
              </controlPr>
            </control>
          </mc:Choice>
        </mc:AlternateContent>
        <mc:AlternateContent xmlns:mc="http://schemas.openxmlformats.org/markup-compatibility/2006">
          <mc:Choice Requires="x14">
            <control shapeId="6263" r:id="rId122" name="Check Box 119">
              <controlPr defaultSize="0" autoFill="0" autoLine="0" autoPict="0">
                <anchor moveWithCells="1">
                  <from>
                    <xdr:col>2</xdr:col>
                    <xdr:colOff>152400</xdr:colOff>
                    <xdr:row>101</xdr:row>
                    <xdr:rowOff>171450</xdr:rowOff>
                  </from>
                  <to>
                    <xdr:col>2</xdr:col>
                    <xdr:colOff>457200</xdr:colOff>
                    <xdr:row>103</xdr:row>
                    <xdr:rowOff>9525</xdr:rowOff>
                  </to>
                </anchor>
              </controlPr>
            </control>
          </mc:Choice>
        </mc:AlternateContent>
        <mc:AlternateContent xmlns:mc="http://schemas.openxmlformats.org/markup-compatibility/2006">
          <mc:Choice Requires="x14">
            <control shapeId="6264" r:id="rId123" name="Check Box 120">
              <controlPr defaultSize="0" autoFill="0" autoLine="0" autoPict="0">
                <anchor moveWithCells="1">
                  <from>
                    <xdr:col>3</xdr:col>
                    <xdr:colOff>152400</xdr:colOff>
                    <xdr:row>101</xdr:row>
                    <xdr:rowOff>171450</xdr:rowOff>
                  </from>
                  <to>
                    <xdr:col>3</xdr:col>
                    <xdr:colOff>457200</xdr:colOff>
                    <xdr:row>103</xdr:row>
                    <xdr:rowOff>9525</xdr:rowOff>
                  </to>
                </anchor>
              </controlPr>
            </control>
          </mc:Choice>
        </mc:AlternateContent>
        <mc:AlternateContent xmlns:mc="http://schemas.openxmlformats.org/markup-compatibility/2006">
          <mc:Choice Requires="x14">
            <control shapeId="6265" r:id="rId124" name="Check Box 121">
              <controlPr defaultSize="0" autoFill="0" autoLine="0" autoPict="0">
                <anchor moveWithCells="1">
                  <from>
                    <xdr:col>4</xdr:col>
                    <xdr:colOff>152400</xdr:colOff>
                    <xdr:row>101</xdr:row>
                    <xdr:rowOff>171450</xdr:rowOff>
                  </from>
                  <to>
                    <xdr:col>4</xdr:col>
                    <xdr:colOff>457200</xdr:colOff>
                    <xdr:row>103</xdr:row>
                    <xdr:rowOff>9525</xdr:rowOff>
                  </to>
                </anchor>
              </controlPr>
            </control>
          </mc:Choice>
        </mc:AlternateContent>
        <mc:AlternateContent xmlns:mc="http://schemas.openxmlformats.org/markup-compatibility/2006">
          <mc:Choice Requires="x14">
            <control shapeId="6266" r:id="rId125" name="Check Box 122">
              <controlPr defaultSize="0" autoFill="0" autoLine="0" autoPict="0">
                <anchor moveWithCells="1">
                  <from>
                    <xdr:col>5</xdr:col>
                    <xdr:colOff>152400</xdr:colOff>
                    <xdr:row>101</xdr:row>
                    <xdr:rowOff>171450</xdr:rowOff>
                  </from>
                  <to>
                    <xdr:col>5</xdr:col>
                    <xdr:colOff>457200</xdr:colOff>
                    <xdr:row>103</xdr:row>
                    <xdr:rowOff>9525</xdr:rowOff>
                  </to>
                </anchor>
              </controlPr>
            </control>
          </mc:Choice>
        </mc:AlternateContent>
        <mc:AlternateContent xmlns:mc="http://schemas.openxmlformats.org/markup-compatibility/2006">
          <mc:Choice Requires="x14">
            <control shapeId="6267" r:id="rId126" name="Check Box 123">
              <controlPr defaultSize="0" autoFill="0" autoLine="0" autoPict="0">
                <anchor moveWithCells="1">
                  <from>
                    <xdr:col>2</xdr:col>
                    <xdr:colOff>152400</xdr:colOff>
                    <xdr:row>126</xdr:row>
                    <xdr:rowOff>171450</xdr:rowOff>
                  </from>
                  <to>
                    <xdr:col>2</xdr:col>
                    <xdr:colOff>457200</xdr:colOff>
                    <xdr:row>128</xdr:row>
                    <xdr:rowOff>9525</xdr:rowOff>
                  </to>
                </anchor>
              </controlPr>
            </control>
          </mc:Choice>
        </mc:AlternateContent>
        <mc:AlternateContent xmlns:mc="http://schemas.openxmlformats.org/markup-compatibility/2006">
          <mc:Choice Requires="x14">
            <control shapeId="6268" r:id="rId127" name="Check Box 124">
              <controlPr defaultSize="0" autoFill="0" autoLine="0" autoPict="0">
                <anchor moveWithCells="1">
                  <from>
                    <xdr:col>3</xdr:col>
                    <xdr:colOff>152400</xdr:colOff>
                    <xdr:row>126</xdr:row>
                    <xdr:rowOff>171450</xdr:rowOff>
                  </from>
                  <to>
                    <xdr:col>3</xdr:col>
                    <xdr:colOff>457200</xdr:colOff>
                    <xdr:row>128</xdr:row>
                    <xdr:rowOff>9525</xdr:rowOff>
                  </to>
                </anchor>
              </controlPr>
            </control>
          </mc:Choice>
        </mc:AlternateContent>
        <mc:AlternateContent xmlns:mc="http://schemas.openxmlformats.org/markup-compatibility/2006">
          <mc:Choice Requires="x14">
            <control shapeId="6269" r:id="rId128" name="Check Box 125">
              <controlPr defaultSize="0" autoFill="0" autoLine="0" autoPict="0">
                <anchor moveWithCells="1">
                  <from>
                    <xdr:col>4</xdr:col>
                    <xdr:colOff>152400</xdr:colOff>
                    <xdr:row>126</xdr:row>
                    <xdr:rowOff>171450</xdr:rowOff>
                  </from>
                  <to>
                    <xdr:col>4</xdr:col>
                    <xdr:colOff>457200</xdr:colOff>
                    <xdr:row>128</xdr:row>
                    <xdr:rowOff>9525</xdr:rowOff>
                  </to>
                </anchor>
              </controlPr>
            </control>
          </mc:Choice>
        </mc:AlternateContent>
        <mc:AlternateContent xmlns:mc="http://schemas.openxmlformats.org/markup-compatibility/2006">
          <mc:Choice Requires="x14">
            <control shapeId="6270" r:id="rId129" name="Check Box 126">
              <controlPr defaultSize="0" autoFill="0" autoLine="0" autoPict="0">
                <anchor moveWithCells="1">
                  <from>
                    <xdr:col>5</xdr:col>
                    <xdr:colOff>152400</xdr:colOff>
                    <xdr:row>126</xdr:row>
                    <xdr:rowOff>171450</xdr:rowOff>
                  </from>
                  <to>
                    <xdr:col>5</xdr:col>
                    <xdr:colOff>457200</xdr:colOff>
                    <xdr:row>128</xdr:row>
                    <xdr:rowOff>9525</xdr:rowOff>
                  </to>
                </anchor>
              </controlPr>
            </control>
          </mc:Choice>
        </mc:AlternateContent>
        <mc:AlternateContent xmlns:mc="http://schemas.openxmlformats.org/markup-compatibility/2006">
          <mc:Choice Requires="x14">
            <control shapeId="6271" r:id="rId130" name="Check Box 127">
              <controlPr defaultSize="0" autoFill="0" autoLine="0" autoPict="0">
                <anchor moveWithCells="1">
                  <from>
                    <xdr:col>2</xdr:col>
                    <xdr:colOff>152400</xdr:colOff>
                    <xdr:row>127</xdr:row>
                    <xdr:rowOff>171450</xdr:rowOff>
                  </from>
                  <to>
                    <xdr:col>2</xdr:col>
                    <xdr:colOff>457200</xdr:colOff>
                    <xdr:row>129</xdr:row>
                    <xdr:rowOff>9525</xdr:rowOff>
                  </to>
                </anchor>
              </controlPr>
            </control>
          </mc:Choice>
        </mc:AlternateContent>
        <mc:AlternateContent xmlns:mc="http://schemas.openxmlformats.org/markup-compatibility/2006">
          <mc:Choice Requires="x14">
            <control shapeId="6272" r:id="rId131" name="Check Box 128">
              <controlPr defaultSize="0" autoFill="0" autoLine="0" autoPict="0">
                <anchor moveWithCells="1">
                  <from>
                    <xdr:col>3</xdr:col>
                    <xdr:colOff>152400</xdr:colOff>
                    <xdr:row>127</xdr:row>
                    <xdr:rowOff>171450</xdr:rowOff>
                  </from>
                  <to>
                    <xdr:col>3</xdr:col>
                    <xdr:colOff>457200</xdr:colOff>
                    <xdr:row>129</xdr:row>
                    <xdr:rowOff>9525</xdr:rowOff>
                  </to>
                </anchor>
              </controlPr>
            </control>
          </mc:Choice>
        </mc:AlternateContent>
        <mc:AlternateContent xmlns:mc="http://schemas.openxmlformats.org/markup-compatibility/2006">
          <mc:Choice Requires="x14">
            <control shapeId="6273" r:id="rId132" name="Check Box 129">
              <controlPr defaultSize="0" autoFill="0" autoLine="0" autoPict="0">
                <anchor moveWithCells="1">
                  <from>
                    <xdr:col>4</xdr:col>
                    <xdr:colOff>152400</xdr:colOff>
                    <xdr:row>127</xdr:row>
                    <xdr:rowOff>171450</xdr:rowOff>
                  </from>
                  <to>
                    <xdr:col>4</xdr:col>
                    <xdr:colOff>457200</xdr:colOff>
                    <xdr:row>129</xdr:row>
                    <xdr:rowOff>9525</xdr:rowOff>
                  </to>
                </anchor>
              </controlPr>
            </control>
          </mc:Choice>
        </mc:AlternateContent>
        <mc:AlternateContent xmlns:mc="http://schemas.openxmlformats.org/markup-compatibility/2006">
          <mc:Choice Requires="x14">
            <control shapeId="6274" r:id="rId133" name="Check Box 130">
              <controlPr defaultSize="0" autoFill="0" autoLine="0" autoPict="0">
                <anchor moveWithCells="1">
                  <from>
                    <xdr:col>5</xdr:col>
                    <xdr:colOff>152400</xdr:colOff>
                    <xdr:row>127</xdr:row>
                    <xdr:rowOff>171450</xdr:rowOff>
                  </from>
                  <to>
                    <xdr:col>5</xdr:col>
                    <xdr:colOff>457200</xdr:colOff>
                    <xdr:row>129</xdr:row>
                    <xdr:rowOff>9525</xdr:rowOff>
                  </to>
                </anchor>
              </controlPr>
            </control>
          </mc:Choice>
        </mc:AlternateContent>
        <mc:AlternateContent xmlns:mc="http://schemas.openxmlformats.org/markup-compatibility/2006">
          <mc:Choice Requires="x14">
            <control shapeId="6275" r:id="rId134" name="Check Box 131">
              <controlPr defaultSize="0" autoFill="0" autoLine="0" autoPict="0">
                <anchor moveWithCells="1">
                  <from>
                    <xdr:col>2</xdr:col>
                    <xdr:colOff>152400</xdr:colOff>
                    <xdr:row>128</xdr:row>
                    <xdr:rowOff>171450</xdr:rowOff>
                  </from>
                  <to>
                    <xdr:col>2</xdr:col>
                    <xdr:colOff>457200</xdr:colOff>
                    <xdr:row>130</xdr:row>
                    <xdr:rowOff>9525</xdr:rowOff>
                  </to>
                </anchor>
              </controlPr>
            </control>
          </mc:Choice>
        </mc:AlternateContent>
        <mc:AlternateContent xmlns:mc="http://schemas.openxmlformats.org/markup-compatibility/2006">
          <mc:Choice Requires="x14">
            <control shapeId="6276" r:id="rId135" name="Check Box 132">
              <controlPr defaultSize="0" autoFill="0" autoLine="0" autoPict="0">
                <anchor moveWithCells="1">
                  <from>
                    <xdr:col>3</xdr:col>
                    <xdr:colOff>152400</xdr:colOff>
                    <xdr:row>128</xdr:row>
                    <xdr:rowOff>171450</xdr:rowOff>
                  </from>
                  <to>
                    <xdr:col>3</xdr:col>
                    <xdr:colOff>457200</xdr:colOff>
                    <xdr:row>130</xdr:row>
                    <xdr:rowOff>9525</xdr:rowOff>
                  </to>
                </anchor>
              </controlPr>
            </control>
          </mc:Choice>
        </mc:AlternateContent>
        <mc:AlternateContent xmlns:mc="http://schemas.openxmlformats.org/markup-compatibility/2006">
          <mc:Choice Requires="x14">
            <control shapeId="6277" r:id="rId136" name="Check Box 133">
              <controlPr defaultSize="0" autoFill="0" autoLine="0" autoPict="0">
                <anchor moveWithCells="1">
                  <from>
                    <xdr:col>4</xdr:col>
                    <xdr:colOff>152400</xdr:colOff>
                    <xdr:row>128</xdr:row>
                    <xdr:rowOff>171450</xdr:rowOff>
                  </from>
                  <to>
                    <xdr:col>4</xdr:col>
                    <xdr:colOff>457200</xdr:colOff>
                    <xdr:row>130</xdr:row>
                    <xdr:rowOff>9525</xdr:rowOff>
                  </to>
                </anchor>
              </controlPr>
            </control>
          </mc:Choice>
        </mc:AlternateContent>
        <mc:AlternateContent xmlns:mc="http://schemas.openxmlformats.org/markup-compatibility/2006">
          <mc:Choice Requires="x14">
            <control shapeId="6278" r:id="rId137" name="Check Box 134">
              <controlPr defaultSize="0" autoFill="0" autoLine="0" autoPict="0">
                <anchor moveWithCells="1">
                  <from>
                    <xdr:col>5</xdr:col>
                    <xdr:colOff>152400</xdr:colOff>
                    <xdr:row>128</xdr:row>
                    <xdr:rowOff>171450</xdr:rowOff>
                  </from>
                  <to>
                    <xdr:col>5</xdr:col>
                    <xdr:colOff>457200</xdr:colOff>
                    <xdr:row>130</xdr:row>
                    <xdr:rowOff>9525</xdr:rowOff>
                  </to>
                </anchor>
              </controlPr>
            </control>
          </mc:Choice>
        </mc:AlternateContent>
        <mc:AlternateContent xmlns:mc="http://schemas.openxmlformats.org/markup-compatibility/2006">
          <mc:Choice Requires="x14">
            <control shapeId="6279" r:id="rId138" name="Check Box 135">
              <controlPr defaultSize="0" autoFill="0" autoLine="0" autoPict="0">
                <anchor moveWithCells="1">
                  <from>
                    <xdr:col>2</xdr:col>
                    <xdr:colOff>152400</xdr:colOff>
                    <xdr:row>131</xdr:row>
                    <xdr:rowOff>171450</xdr:rowOff>
                  </from>
                  <to>
                    <xdr:col>2</xdr:col>
                    <xdr:colOff>457200</xdr:colOff>
                    <xdr:row>133</xdr:row>
                    <xdr:rowOff>9525</xdr:rowOff>
                  </to>
                </anchor>
              </controlPr>
            </control>
          </mc:Choice>
        </mc:AlternateContent>
        <mc:AlternateContent xmlns:mc="http://schemas.openxmlformats.org/markup-compatibility/2006">
          <mc:Choice Requires="x14">
            <control shapeId="6280" r:id="rId139" name="Check Box 136">
              <controlPr defaultSize="0" autoFill="0" autoLine="0" autoPict="0">
                <anchor moveWithCells="1">
                  <from>
                    <xdr:col>3</xdr:col>
                    <xdr:colOff>152400</xdr:colOff>
                    <xdr:row>131</xdr:row>
                    <xdr:rowOff>171450</xdr:rowOff>
                  </from>
                  <to>
                    <xdr:col>3</xdr:col>
                    <xdr:colOff>457200</xdr:colOff>
                    <xdr:row>133</xdr:row>
                    <xdr:rowOff>9525</xdr:rowOff>
                  </to>
                </anchor>
              </controlPr>
            </control>
          </mc:Choice>
        </mc:AlternateContent>
        <mc:AlternateContent xmlns:mc="http://schemas.openxmlformats.org/markup-compatibility/2006">
          <mc:Choice Requires="x14">
            <control shapeId="6281" r:id="rId140" name="Check Box 137">
              <controlPr defaultSize="0" autoFill="0" autoLine="0" autoPict="0">
                <anchor moveWithCells="1">
                  <from>
                    <xdr:col>4</xdr:col>
                    <xdr:colOff>152400</xdr:colOff>
                    <xdr:row>131</xdr:row>
                    <xdr:rowOff>171450</xdr:rowOff>
                  </from>
                  <to>
                    <xdr:col>4</xdr:col>
                    <xdr:colOff>457200</xdr:colOff>
                    <xdr:row>133</xdr:row>
                    <xdr:rowOff>9525</xdr:rowOff>
                  </to>
                </anchor>
              </controlPr>
            </control>
          </mc:Choice>
        </mc:AlternateContent>
        <mc:AlternateContent xmlns:mc="http://schemas.openxmlformats.org/markup-compatibility/2006">
          <mc:Choice Requires="x14">
            <control shapeId="6282" r:id="rId141" name="Check Box 138">
              <controlPr defaultSize="0" autoFill="0" autoLine="0" autoPict="0">
                <anchor moveWithCells="1">
                  <from>
                    <xdr:col>5</xdr:col>
                    <xdr:colOff>152400</xdr:colOff>
                    <xdr:row>131</xdr:row>
                    <xdr:rowOff>171450</xdr:rowOff>
                  </from>
                  <to>
                    <xdr:col>5</xdr:col>
                    <xdr:colOff>457200</xdr:colOff>
                    <xdr:row>133</xdr:row>
                    <xdr:rowOff>9525</xdr:rowOff>
                  </to>
                </anchor>
              </controlPr>
            </control>
          </mc:Choice>
        </mc:AlternateContent>
        <mc:AlternateContent xmlns:mc="http://schemas.openxmlformats.org/markup-compatibility/2006">
          <mc:Choice Requires="x14">
            <control shapeId="6283" r:id="rId142" name="Check Box 139">
              <controlPr defaultSize="0" autoFill="0" autoLine="0" autoPict="0">
                <anchor moveWithCells="1">
                  <from>
                    <xdr:col>2</xdr:col>
                    <xdr:colOff>152400</xdr:colOff>
                    <xdr:row>132</xdr:row>
                    <xdr:rowOff>180975</xdr:rowOff>
                  </from>
                  <to>
                    <xdr:col>2</xdr:col>
                    <xdr:colOff>457200</xdr:colOff>
                    <xdr:row>134</xdr:row>
                    <xdr:rowOff>19050</xdr:rowOff>
                  </to>
                </anchor>
              </controlPr>
            </control>
          </mc:Choice>
        </mc:AlternateContent>
        <mc:AlternateContent xmlns:mc="http://schemas.openxmlformats.org/markup-compatibility/2006">
          <mc:Choice Requires="x14">
            <control shapeId="6284" r:id="rId143" name="Check Box 140">
              <controlPr defaultSize="0" autoFill="0" autoLine="0" autoPict="0">
                <anchor moveWithCells="1">
                  <from>
                    <xdr:col>3</xdr:col>
                    <xdr:colOff>152400</xdr:colOff>
                    <xdr:row>132</xdr:row>
                    <xdr:rowOff>180975</xdr:rowOff>
                  </from>
                  <to>
                    <xdr:col>3</xdr:col>
                    <xdr:colOff>457200</xdr:colOff>
                    <xdr:row>134</xdr:row>
                    <xdr:rowOff>19050</xdr:rowOff>
                  </to>
                </anchor>
              </controlPr>
            </control>
          </mc:Choice>
        </mc:AlternateContent>
        <mc:AlternateContent xmlns:mc="http://schemas.openxmlformats.org/markup-compatibility/2006">
          <mc:Choice Requires="x14">
            <control shapeId="6285" r:id="rId144" name="Check Box 141">
              <controlPr defaultSize="0" autoFill="0" autoLine="0" autoPict="0">
                <anchor moveWithCells="1">
                  <from>
                    <xdr:col>4</xdr:col>
                    <xdr:colOff>152400</xdr:colOff>
                    <xdr:row>132</xdr:row>
                    <xdr:rowOff>180975</xdr:rowOff>
                  </from>
                  <to>
                    <xdr:col>4</xdr:col>
                    <xdr:colOff>457200</xdr:colOff>
                    <xdr:row>134</xdr:row>
                    <xdr:rowOff>19050</xdr:rowOff>
                  </to>
                </anchor>
              </controlPr>
            </control>
          </mc:Choice>
        </mc:AlternateContent>
        <mc:AlternateContent xmlns:mc="http://schemas.openxmlformats.org/markup-compatibility/2006">
          <mc:Choice Requires="x14">
            <control shapeId="6286" r:id="rId145" name="Check Box 142">
              <controlPr defaultSize="0" autoFill="0" autoLine="0" autoPict="0">
                <anchor moveWithCells="1">
                  <from>
                    <xdr:col>5</xdr:col>
                    <xdr:colOff>152400</xdr:colOff>
                    <xdr:row>132</xdr:row>
                    <xdr:rowOff>180975</xdr:rowOff>
                  </from>
                  <to>
                    <xdr:col>5</xdr:col>
                    <xdr:colOff>457200</xdr:colOff>
                    <xdr:row>134</xdr:row>
                    <xdr:rowOff>19050</xdr:rowOff>
                  </to>
                </anchor>
              </controlPr>
            </control>
          </mc:Choice>
        </mc:AlternateContent>
        <mc:AlternateContent xmlns:mc="http://schemas.openxmlformats.org/markup-compatibility/2006">
          <mc:Choice Requires="x14">
            <control shapeId="6287" r:id="rId146" name="Check Box 143">
              <controlPr defaultSize="0" autoFill="0" autoLine="0" autoPict="0">
                <anchor moveWithCells="1">
                  <from>
                    <xdr:col>2</xdr:col>
                    <xdr:colOff>152400</xdr:colOff>
                    <xdr:row>135</xdr:row>
                    <xdr:rowOff>171450</xdr:rowOff>
                  </from>
                  <to>
                    <xdr:col>2</xdr:col>
                    <xdr:colOff>457200</xdr:colOff>
                    <xdr:row>137</xdr:row>
                    <xdr:rowOff>9525</xdr:rowOff>
                  </to>
                </anchor>
              </controlPr>
            </control>
          </mc:Choice>
        </mc:AlternateContent>
        <mc:AlternateContent xmlns:mc="http://schemas.openxmlformats.org/markup-compatibility/2006">
          <mc:Choice Requires="x14">
            <control shapeId="6288" r:id="rId147" name="Check Box 144">
              <controlPr defaultSize="0" autoFill="0" autoLine="0" autoPict="0">
                <anchor moveWithCells="1">
                  <from>
                    <xdr:col>3</xdr:col>
                    <xdr:colOff>152400</xdr:colOff>
                    <xdr:row>135</xdr:row>
                    <xdr:rowOff>171450</xdr:rowOff>
                  </from>
                  <to>
                    <xdr:col>3</xdr:col>
                    <xdr:colOff>457200</xdr:colOff>
                    <xdr:row>137</xdr:row>
                    <xdr:rowOff>9525</xdr:rowOff>
                  </to>
                </anchor>
              </controlPr>
            </control>
          </mc:Choice>
        </mc:AlternateContent>
        <mc:AlternateContent xmlns:mc="http://schemas.openxmlformats.org/markup-compatibility/2006">
          <mc:Choice Requires="x14">
            <control shapeId="6289" r:id="rId148" name="Check Box 145">
              <controlPr defaultSize="0" autoFill="0" autoLine="0" autoPict="0">
                <anchor moveWithCells="1">
                  <from>
                    <xdr:col>4</xdr:col>
                    <xdr:colOff>152400</xdr:colOff>
                    <xdr:row>135</xdr:row>
                    <xdr:rowOff>171450</xdr:rowOff>
                  </from>
                  <to>
                    <xdr:col>4</xdr:col>
                    <xdr:colOff>457200</xdr:colOff>
                    <xdr:row>137</xdr:row>
                    <xdr:rowOff>9525</xdr:rowOff>
                  </to>
                </anchor>
              </controlPr>
            </control>
          </mc:Choice>
        </mc:AlternateContent>
        <mc:AlternateContent xmlns:mc="http://schemas.openxmlformats.org/markup-compatibility/2006">
          <mc:Choice Requires="x14">
            <control shapeId="6290" r:id="rId149" name="Check Box 146">
              <controlPr defaultSize="0" autoFill="0" autoLine="0" autoPict="0">
                <anchor moveWithCells="1">
                  <from>
                    <xdr:col>5</xdr:col>
                    <xdr:colOff>152400</xdr:colOff>
                    <xdr:row>135</xdr:row>
                    <xdr:rowOff>171450</xdr:rowOff>
                  </from>
                  <to>
                    <xdr:col>5</xdr:col>
                    <xdr:colOff>457200</xdr:colOff>
                    <xdr:row>137</xdr:row>
                    <xdr:rowOff>9525</xdr:rowOff>
                  </to>
                </anchor>
              </controlPr>
            </control>
          </mc:Choice>
        </mc:AlternateContent>
        <mc:AlternateContent xmlns:mc="http://schemas.openxmlformats.org/markup-compatibility/2006">
          <mc:Choice Requires="x14">
            <control shapeId="6291" r:id="rId150" name="Check Box 147">
              <controlPr defaultSize="0" autoFill="0" autoLine="0" autoPict="0">
                <anchor moveWithCells="1">
                  <from>
                    <xdr:col>2</xdr:col>
                    <xdr:colOff>152400</xdr:colOff>
                    <xdr:row>125</xdr:row>
                    <xdr:rowOff>161925</xdr:rowOff>
                  </from>
                  <to>
                    <xdr:col>2</xdr:col>
                    <xdr:colOff>457200</xdr:colOff>
                    <xdr:row>127</xdr:row>
                    <xdr:rowOff>0</xdr:rowOff>
                  </to>
                </anchor>
              </controlPr>
            </control>
          </mc:Choice>
        </mc:AlternateContent>
        <mc:AlternateContent xmlns:mc="http://schemas.openxmlformats.org/markup-compatibility/2006">
          <mc:Choice Requires="x14">
            <control shapeId="6292" r:id="rId151" name="Check Box 148">
              <controlPr defaultSize="0" autoFill="0" autoLine="0" autoPict="0">
                <anchor moveWithCells="1">
                  <from>
                    <xdr:col>3</xdr:col>
                    <xdr:colOff>152400</xdr:colOff>
                    <xdr:row>125</xdr:row>
                    <xdr:rowOff>161925</xdr:rowOff>
                  </from>
                  <to>
                    <xdr:col>3</xdr:col>
                    <xdr:colOff>457200</xdr:colOff>
                    <xdr:row>127</xdr:row>
                    <xdr:rowOff>0</xdr:rowOff>
                  </to>
                </anchor>
              </controlPr>
            </control>
          </mc:Choice>
        </mc:AlternateContent>
        <mc:AlternateContent xmlns:mc="http://schemas.openxmlformats.org/markup-compatibility/2006">
          <mc:Choice Requires="x14">
            <control shapeId="6293" r:id="rId152" name="Check Box 149">
              <controlPr defaultSize="0" autoFill="0" autoLine="0" autoPict="0">
                <anchor moveWithCells="1">
                  <from>
                    <xdr:col>4</xdr:col>
                    <xdr:colOff>152400</xdr:colOff>
                    <xdr:row>125</xdr:row>
                    <xdr:rowOff>161925</xdr:rowOff>
                  </from>
                  <to>
                    <xdr:col>4</xdr:col>
                    <xdr:colOff>457200</xdr:colOff>
                    <xdr:row>127</xdr:row>
                    <xdr:rowOff>0</xdr:rowOff>
                  </to>
                </anchor>
              </controlPr>
            </control>
          </mc:Choice>
        </mc:AlternateContent>
        <mc:AlternateContent xmlns:mc="http://schemas.openxmlformats.org/markup-compatibility/2006">
          <mc:Choice Requires="x14">
            <control shapeId="6294" r:id="rId153" name="Check Box 150">
              <controlPr defaultSize="0" autoFill="0" autoLine="0" autoPict="0">
                <anchor moveWithCells="1">
                  <from>
                    <xdr:col>5</xdr:col>
                    <xdr:colOff>152400</xdr:colOff>
                    <xdr:row>125</xdr:row>
                    <xdr:rowOff>161925</xdr:rowOff>
                  </from>
                  <to>
                    <xdr:col>5</xdr:col>
                    <xdr:colOff>457200</xdr:colOff>
                    <xdr:row>127</xdr:row>
                    <xdr:rowOff>0</xdr:rowOff>
                  </to>
                </anchor>
              </controlPr>
            </control>
          </mc:Choice>
        </mc:AlternateContent>
        <mc:AlternateContent xmlns:mc="http://schemas.openxmlformats.org/markup-compatibility/2006">
          <mc:Choice Requires="x14">
            <control shapeId="6295" r:id="rId154" name="Check Box 151">
              <controlPr defaultSize="0" autoFill="0" autoLine="0" autoPict="0">
                <anchor moveWithCells="1">
                  <from>
                    <xdr:col>2</xdr:col>
                    <xdr:colOff>152400</xdr:colOff>
                    <xdr:row>147</xdr:row>
                    <xdr:rowOff>171450</xdr:rowOff>
                  </from>
                  <to>
                    <xdr:col>2</xdr:col>
                    <xdr:colOff>457200</xdr:colOff>
                    <xdr:row>149</xdr:row>
                    <xdr:rowOff>9525</xdr:rowOff>
                  </to>
                </anchor>
              </controlPr>
            </control>
          </mc:Choice>
        </mc:AlternateContent>
        <mc:AlternateContent xmlns:mc="http://schemas.openxmlformats.org/markup-compatibility/2006">
          <mc:Choice Requires="x14">
            <control shapeId="6296" r:id="rId155" name="Check Box 152">
              <controlPr defaultSize="0" autoFill="0" autoLine="0" autoPict="0">
                <anchor moveWithCells="1">
                  <from>
                    <xdr:col>3</xdr:col>
                    <xdr:colOff>152400</xdr:colOff>
                    <xdr:row>147</xdr:row>
                    <xdr:rowOff>171450</xdr:rowOff>
                  </from>
                  <to>
                    <xdr:col>3</xdr:col>
                    <xdr:colOff>457200</xdr:colOff>
                    <xdr:row>149</xdr:row>
                    <xdr:rowOff>9525</xdr:rowOff>
                  </to>
                </anchor>
              </controlPr>
            </control>
          </mc:Choice>
        </mc:AlternateContent>
        <mc:AlternateContent xmlns:mc="http://schemas.openxmlformats.org/markup-compatibility/2006">
          <mc:Choice Requires="x14">
            <control shapeId="6297" r:id="rId156" name="Check Box 153">
              <controlPr defaultSize="0" autoFill="0" autoLine="0" autoPict="0">
                <anchor moveWithCells="1">
                  <from>
                    <xdr:col>4</xdr:col>
                    <xdr:colOff>152400</xdr:colOff>
                    <xdr:row>147</xdr:row>
                    <xdr:rowOff>171450</xdr:rowOff>
                  </from>
                  <to>
                    <xdr:col>4</xdr:col>
                    <xdr:colOff>457200</xdr:colOff>
                    <xdr:row>149</xdr:row>
                    <xdr:rowOff>9525</xdr:rowOff>
                  </to>
                </anchor>
              </controlPr>
            </control>
          </mc:Choice>
        </mc:AlternateContent>
        <mc:AlternateContent xmlns:mc="http://schemas.openxmlformats.org/markup-compatibility/2006">
          <mc:Choice Requires="x14">
            <control shapeId="6298" r:id="rId157" name="Check Box 154">
              <controlPr defaultSize="0" autoFill="0" autoLine="0" autoPict="0">
                <anchor moveWithCells="1">
                  <from>
                    <xdr:col>5</xdr:col>
                    <xdr:colOff>152400</xdr:colOff>
                    <xdr:row>147</xdr:row>
                    <xdr:rowOff>171450</xdr:rowOff>
                  </from>
                  <to>
                    <xdr:col>5</xdr:col>
                    <xdr:colOff>457200</xdr:colOff>
                    <xdr:row>149</xdr:row>
                    <xdr:rowOff>9525</xdr:rowOff>
                  </to>
                </anchor>
              </controlPr>
            </control>
          </mc:Choice>
        </mc:AlternateContent>
        <mc:AlternateContent xmlns:mc="http://schemas.openxmlformats.org/markup-compatibility/2006">
          <mc:Choice Requires="x14">
            <control shapeId="6299" r:id="rId158" name="Check Box 155">
              <controlPr defaultSize="0" autoFill="0" autoLine="0" autoPict="0">
                <anchor moveWithCells="1">
                  <from>
                    <xdr:col>2</xdr:col>
                    <xdr:colOff>152400</xdr:colOff>
                    <xdr:row>148</xdr:row>
                    <xdr:rowOff>171450</xdr:rowOff>
                  </from>
                  <to>
                    <xdr:col>2</xdr:col>
                    <xdr:colOff>457200</xdr:colOff>
                    <xdr:row>150</xdr:row>
                    <xdr:rowOff>9525</xdr:rowOff>
                  </to>
                </anchor>
              </controlPr>
            </control>
          </mc:Choice>
        </mc:AlternateContent>
        <mc:AlternateContent xmlns:mc="http://schemas.openxmlformats.org/markup-compatibility/2006">
          <mc:Choice Requires="x14">
            <control shapeId="6300" r:id="rId159" name="Check Box 156">
              <controlPr defaultSize="0" autoFill="0" autoLine="0" autoPict="0">
                <anchor moveWithCells="1">
                  <from>
                    <xdr:col>3</xdr:col>
                    <xdr:colOff>152400</xdr:colOff>
                    <xdr:row>148</xdr:row>
                    <xdr:rowOff>171450</xdr:rowOff>
                  </from>
                  <to>
                    <xdr:col>3</xdr:col>
                    <xdr:colOff>457200</xdr:colOff>
                    <xdr:row>150</xdr:row>
                    <xdr:rowOff>9525</xdr:rowOff>
                  </to>
                </anchor>
              </controlPr>
            </control>
          </mc:Choice>
        </mc:AlternateContent>
        <mc:AlternateContent xmlns:mc="http://schemas.openxmlformats.org/markup-compatibility/2006">
          <mc:Choice Requires="x14">
            <control shapeId="6301" r:id="rId160" name="Check Box 157">
              <controlPr defaultSize="0" autoFill="0" autoLine="0" autoPict="0">
                <anchor moveWithCells="1">
                  <from>
                    <xdr:col>4</xdr:col>
                    <xdr:colOff>152400</xdr:colOff>
                    <xdr:row>148</xdr:row>
                    <xdr:rowOff>171450</xdr:rowOff>
                  </from>
                  <to>
                    <xdr:col>4</xdr:col>
                    <xdr:colOff>457200</xdr:colOff>
                    <xdr:row>150</xdr:row>
                    <xdr:rowOff>9525</xdr:rowOff>
                  </to>
                </anchor>
              </controlPr>
            </control>
          </mc:Choice>
        </mc:AlternateContent>
        <mc:AlternateContent xmlns:mc="http://schemas.openxmlformats.org/markup-compatibility/2006">
          <mc:Choice Requires="x14">
            <control shapeId="6302" r:id="rId161" name="Check Box 158">
              <controlPr defaultSize="0" autoFill="0" autoLine="0" autoPict="0">
                <anchor moveWithCells="1">
                  <from>
                    <xdr:col>5</xdr:col>
                    <xdr:colOff>152400</xdr:colOff>
                    <xdr:row>148</xdr:row>
                    <xdr:rowOff>171450</xdr:rowOff>
                  </from>
                  <to>
                    <xdr:col>5</xdr:col>
                    <xdr:colOff>457200</xdr:colOff>
                    <xdr:row>150</xdr:row>
                    <xdr:rowOff>9525</xdr:rowOff>
                  </to>
                </anchor>
              </controlPr>
            </control>
          </mc:Choice>
        </mc:AlternateContent>
        <mc:AlternateContent xmlns:mc="http://schemas.openxmlformats.org/markup-compatibility/2006">
          <mc:Choice Requires="x14">
            <control shapeId="6303" r:id="rId162" name="Check Box 159">
              <controlPr defaultSize="0" autoFill="0" autoLine="0" autoPict="0">
                <anchor moveWithCells="1">
                  <from>
                    <xdr:col>2</xdr:col>
                    <xdr:colOff>152400</xdr:colOff>
                    <xdr:row>149</xdr:row>
                    <xdr:rowOff>171450</xdr:rowOff>
                  </from>
                  <to>
                    <xdr:col>2</xdr:col>
                    <xdr:colOff>457200</xdr:colOff>
                    <xdr:row>151</xdr:row>
                    <xdr:rowOff>9525</xdr:rowOff>
                  </to>
                </anchor>
              </controlPr>
            </control>
          </mc:Choice>
        </mc:AlternateContent>
        <mc:AlternateContent xmlns:mc="http://schemas.openxmlformats.org/markup-compatibility/2006">
          <mc:Choice Requires="x14">
            <control shapeId="6304" r:id="rId163" name="Check Box 160">
              <controlPr defaultSize="0" autoFill="0" autoLine="0" autoPict="0">
                <anchor moveWithCells="1">
                  <from>
                    <xdr:col>3</xdr:col>
                    <xdr:colOff>152400</xdr:colOff>
                    <xdr:row>149</xdr:row>
                    <xdr:rowOff>171450</xdr:rowOff>
                  </from>
                  <to>
                    <xdr:col>3</xdr:col>
                    <xdr:colOff>457200</xdr:colOff>
                    <xdr:row>151</xdr:row>
                    <xdr:rowOff>9525</xdr:rowOff>
                  </to>
                </anchor>
              </controlPr>
            </control>
          </mc:Choice>
        </mc:AlternateContent>
        <mc:AlternateContent xmlns:mc="http://schemas.openxmlformats.org/markup-compatibility/2006">
          <mc:Choice Requires="x14">
            <control shapeId="6305" r:id="rId164" name="Check Box 161">
              <controlPr defaultSize="0" autoFill="0" autoLine="0" autoPict="0">
                <anchor moveWithCells="1">
                  <from>
                    <xdr:col>4</xdr:col>
                    <xdr:colOff>152400</xdr:colOff>
                    <xdr:row>149</xdr:row>
                    <xdr:rowOff>171450</xdr:rowOff>
                  </from>
                  <to>
                    <xdr:col>4</xdr:col>
                    <xdr:colOff>457200</xdr:colOff>
                    <xdr:row>151</xdr:row>
                    <xdr:rowOff>9525</xdr:rowOff>
                  </to>
                </anchor>
              </controlPr>
            </control>
          </mc:Choice>
        </mc:AlternateContent>
        <mc:AlternateContent xmlns:mc="http://schemas.openxmlformats.org/markup-compatibility/2006">
          <mc:Choice Requires="x14">
            <control shapeId="6306" r:id="rId165" name="Check Box 162">
              <controlPr defaultSize="0" autoFill="0" autoLine="0" autoPict="0">
                <anchor moveWithCells="1">
                  <from>
                    <xdr:col>5</xdr:col>
                    <xdr:colOff>152400</xdr:colOff>
                    <xdr:row>149</xdr:row>
                    <xdr:rowOff>171450</xdr:rowOff>
                  </from>
                  <to>
                    <xdr:col>5</xdr:col>
                    <xdr:colOff>457200</xdr:colOff>
                    <xdr:row>151</xdr:row>
                    <xdr:rowOff>9525</xdr:rowOff>
                  </to>
                </anchor>
              </controlPr>
            </control>
          </mc:Choice>
        </mc:AlternateContent>
        <mc:AlternateContent xmlns:mc="http://schemas.openxmlformats.org/markup-compatibility/2006">
          <mc:Choice Requires="x14">
            <control shapeId="6307" r:id="rId166" name="Check Box 163">
              <controlPr defaultSize="0" autoFill="0" autoLine="0" autoPict="0">
                <anchor moveWithCells="1">
                  <from>
                    <xdr:col>2</xdr:col>
                    <xdr:colOff>152400</xdr:colOff>
                    <xdr:row>150</xdr:row>
                    <xdr:rowOff>171450</xdr:rowOff>
                  </from>
                  <to>
                    <xdr:col>2</xdr:col>
                    <xdr:colOff>457200</xdr:colOff>
                    <xdr:row>152</xdr:row>
                    <xdr:rowOff>9525</xdr:rowOff>
                  </to>
                </anchor>
              </controlPr>
            </control>
          </mc:Choice>
        </mc:AlternateContent>
        <mc:AlternateContent xmlns:mc="http://schemas.openxmlformats.org/markup-compatibility/2006">
          <mc:Choice Requires="x14">
            <control shapeId="6308" r:id="rId167" name="Check Box 164">
              <controlPr defaultSize="0" autoFill="0" autoLine="0" autoPict="0">
                <anchor moveWithCells="1">
                  <from>
                    <xdr:col>3</xdr:col>
                    <xdr:colOff>152400</xdr:colOff>
                    <xdr:row>150</xdr:row>
                    <xdr:rowOff>171450</xdr:rowOff>
                  </from>
                  <to>
                    <xdr:col>3</xdr:col>
                    <xdr:colOff>457200</xdr:colOff>
                    <xdr:row>152</xdr:row>
                    <xdr:rowOff>9525</xdr:rowOff>
                  </to>
                </anchor>
              </controlPr>
            </control>
          </mc:Choice>
        </mc:AlternateContent>
        <mc:AlternateContent xmlns:mc="http://schemas.openxmlformats.org/markup-compatibility/2006">
          <mc:Choice Requires="x14">
            <control shapeId="6309" r:id="rId168" name="Check Box 165">
              <controlPr defaultSize="0" autoFill="0" autoLine="0" autoPict="0">
                <anchor moveWithCells="1">
                  <from>
                    <xdr:col>4</xdr:col>
                    <xdr:colOff>152400</xdr:colOff>
                    <xdr:row>150</xdr:row>
                    <xdr:rowOff>171450</xdr:rowOff>
                  </from>
                  <to>
                    <xdr:col>4</xdr:col>
                    <xdr:colOff>457200</xdr:colOff>
                    <xdr:row>152</xdr:row>
                    <xdr:rowOff>9525</xdr:rowOff>
                  </to>
                </anchor>
              </controlPr>
            </control>
          </mc:Choice>
        </mc:AlternateContent>
        <mc:AlternateContent xmlns:mc="http://schemas.openxmlformats.org/markup-compatibility/2006">
          <mc:Choice Requires="x14">
            <control shapeId="6310" r:id="rId169" name="Check Box 166">
              <controlPr defaultSize="0" autoFill="0" autoLine="0" autoPict="0">
                <anchor moveWithCells="1">
                  <from>
                    <xdr:col>5</xdr:col>
                    <xdr:colOff>152400</xdr:colOff>
                    <xdr:row>150</xdr:row>
                    <xdr:rowOff>171450</xdr:rowOff>
                  </from>
                  <to>
                    <xdr:col>5</xdr:col>
                    <xdr:colOff>457200</xdr:colOff>
                    <xdr:row>152</xdr:row>
                    <xdr:rowOff>9525</xdr:rowOff>
                  </to>
                </anchor>
              </controlPr>
            </control>
          </mc:Choice>
        </mc:AlternateContent>
        <mc:AlternateContent xmlns:mc="http://schemas.openxmlformats.org/markup-compatibility/2006">
          <mc:Choice Requires="x14">
            <control shapeId="6311" r:id="rId170" name="Check Box 167">
              <controlPr defaultSize="0" autoFill="0" autoLine="0" autoPict="0">
                <anchor moveWithCells="1">
                  <from>
                    <xdr:col>2</xdr:col>
                    <xdr:colOff>152400</xdr:colOff>
                    <xdr:row>146</xdr:row>
                    <xdr:rowOff>180975</xdr:rowOff>
                  </from>
                  <to>
                    <xdr:col>2</xdr:col>
                    <xdr:colOff>457200</xdr:colOff>
                    <xdr:row>148</xdr:row>
                    <xdr:rowOff>19050</xdr:rowOff>
                  </to>
                </anchor>
              </controlPr>
            </control>
          </mc:Choice>
        </mc:AlternateContent>
        <mc:AlternateContent xmlns:mc="http://schemas.openxmlformats.org/markup-compatibility/2006">
          <mc:Choice Requires="x14">
            <control shapeId="6312" r:id="rId171" name="Check Box 168">
              <controlPr defaultSize="0" autoFill="0" autoLine="0" autoPict="0">
                <anchor moveWithCells="1">
                  <from>
                    <xdr:col>3</xdr:col>
                    <xdr:colOff>152400</xdr:colOff>
                    <xdr:row>146</xdr:row>
                    <xdr:rowOff>180975</xdr:rowOff>
                  </from>
                  <to>
                    <xdr:col>3</xdr:col>
                    <xdr:colOff>457200</xdr:colOff>
                    <xdr:row>148</xdr:row>
                    <xdr:rowOff>19050</xdr:rowOff>
                  </to>
                </anchor>
              </controlPr>
            </control>
          </mc:Choice>
        </mc:AlternateContent>
        <mc:AlternateContent xmlns:mc="http://schemas.openxmlformats.org/markup-compatibility/2006">
          <mc:Choice Requires="x14">
            <control shapeId="6313" r:id="rId172" name="Check Box 169">
              <controlPr defaultSize="0" autoFill="0" autoLine="0" autoPict="0">
                <anchor moveWithCells="1">
                  <from>
                    <xdr:col>4</xdr:col>
                    <xdr:colOff>152400</xdr:colOff>
                    <xdr:row>146</xdr:row>
                    <xdr:rowOff>180975</xdr:rowOff>
                  </from>
                  <to>
                    <xdr:col>4</xdr:col>
                    <xdr:colOff>457200</xdr:colOff>
                    <xdr:row>148</xdr:row>
                    <xdr:rowOff>19050</xdr:rowOff>
                  </to>
                </anchor>
              </controlPr>
            </control>
          </mc:Choice>
        </mc:AlternateContent>
        <mc:AlternateContent xmlns:mc="http://schemas.openxmlformats.org/markup-compatibility/2006">
          <mc:Choice Requires="x14">
            <control shapeId="6314" r:id="rId173" name="Check Box 170">
              <controlPr defaultSize="0" autoFill="0" autoLine="0" autoPict="0">
                <anchor moveWithCells="1">
                  <from>
                    <xdr:col>5</xdr:col>
                    <xdr:colOff>152400</xdr:colOff>
                    <xdr:row>146</xdr:row>
                    <xdr:rowOff>180975</xdr:rowOff>
                  </from>
                  <to>
                    <xdr:col>5</xdr:col>
                    <xdr:colOff>457200</xdr:colOff>
                    <xdr:row>148</xdr:row>
                    <xdr:rowOff>19050</xdr:rowOff>
                  </to>
                </anchor>
              </controlPr>
            </control>
          </mc:Choice>
        </mc:AlternateContent>
        <mc:AlternateContent xmlns:mc="http://schemas.openxmlformats.org/markup-compatibility/2006">
          <mc:Choice Requires="x14">
            <control shapeId="6315" r:id="rId174" name="Check Box 171">
              <controlPr defaultSize="0" autoFill="0" autoLine="0" autoPict="0">
                <anchor moveWithCells="1">
                  <from>
                    <xdr:col>1</xdr:col>
                    <xdr:colOff>57150</xdr:colOff>
                    <xdr:row>17</xdr:row>
                    <xdr:rowOff>28575</xdr:rowOff>
                  </from>
                  <to>
                    <xdr:col>1</xdr:col>
                    <xdr:colOff>361950</xdr:colOff>
                    <xdr:row>17</xdr:row>
                    <xdr:rowOff>247650</xdr:rowOff>
                  </to>
                </anchor>
              </controlPr>
            </control>
          </mc:Choice>
        </mc:AlternateContent>
        <mc:AlternateContent xmlns:mc="http://schemas.openxmlformats.org/markup-compatibility/2006">
          <mc:Choice Requires="x14">
            <control shapeId="6316" r:id="rId175" name="Check Box 172">
              <controlPr defaultSize="0" autoFill="0" autoLine="0" autoPict="0">
                <anchor moveWithCells="1">
                  <from>
                    <xdr:col>1</xdr:col>
                    <xdr:colOff>57150</xdr:colOff>
                    <xdr:row>18</xdr:row>
                    <xdr:rowOff>28575</xdr:rowOff>
                  </from>
                  <to>
                    <xdr:col>1</xdr:col>
                    <xdr:colOff>361950</xdr:colOff>
                    <xdr:row>18</xdr:row>
                    <xdr:rowOff>247650</xdr:rowOff>
                  </to>
                </anchor>
              </controlPr>
            </control>
          </mc:Choice>
        </mc:AlternateContent>
        <mc:AlternateContent xmlns:mc="http://schemas.openxmlformats.org/markup-compatibility/2006">
          <mc:Choice Requires="x14">
            <control shapeId="6317" r:id="rId176" name="Check Box 173">
              <controlPr defaultSize="0" autoFill="0" autoLine="0" autoPict="0">
                <anchor moveWithCells="1">
                  <from>
                    <xdr:col>1</xdr:col>
                    <xdr:colOff>57150</xdr:colOff>
                    <xdr:row>19</xdr:row>
                    <xdr:rowOff>28575</xdr:rowOff>
                  </from>
                  <to>
                    <xdr:col>1</xdr:col>
                    <xdr:colOff>361950</xdr:colOff>
                    <xdr:row>19</xdr:row>
                    <xdr:rowOff>247650</xdr:rowOff>
                  </to>
                </anchor>
              </controlPr>
            </control>
          </mc:Choice>
        </mc:AlternateContent>
        <mc:AlternateContent xmlns:mc="http://schemas.openxmlformats.org/markup-compatibility/2006">
          <mc:Choice Requires="x14">
            <control shapeId="6318" r:id="rId177" name="Check Box 174">
              <controlPr defaultSize="0" autoFill="0" autoLine="0" autoPict="0">
                <anchor moveWithCells="1">
                  <from>
                    <xdr:col>2</xdr:col>
                    <xdr:colOff>152400</xdr:colOff>
                    <xdr:row>58</xdr:row>
                    <xdr:rowOff>171450</xdr:rowOff>
                  </from>
                  <to>
                    <xdr:col>2</xdr:col>
                    <xdr:colOff>457200</xdr:colOff>
                    <xdr:row>60</xdr:row>
                    <xdr:rowOff>9525</xdr:rowOff>
                  </to>
                </anchor>
              </controlPr>
            </control>
          </mc:Choice>
        </mc:AlternateContent>
        <mc:AlternateContent xmlns:mc="http://schemas.openxmlformats.org/markup-compatibility/2006">
          <mc:Choice Requires="x14">
            <control shapeId="6319" r:id="rId178" name="Check Box 175">
              <controlPr defaultSize="0" autoFill="0" autoLine="0" autoPict="0">
                <anchor moveWithCells="1">
                  <from>
                    <xdr:col>3</xdr:col>
                    <xdr:colOff>152400</xdr:colOff>
                    <xdr:row>58</xdr:row>
                    <xdr:rowOff>171450</xdr:rowOff>
                  </from>
                  <to>
                    <xdr:col>3</xdr:col>
                    <xdr:colOff>457200</xdr:colOff>
                    <xdr:row>60</xdr:row>
                    <xdr:rowOff>9525</xdr:rowOff>
                  </to>
                </anchor>
              </controlPr>
            </control>
          </mc:Choice>
        </mc:AlternateContent>
        <mc:AlternateContent xmlns:mc="http://schemas.openxmlformats.org/markup-compatibility/2006">
          <mc:Choice Requires="x14">
            <control shapeId="6320" r:id="rId179" name="Check Box 176">
              <controlPr defaultSize="0" autoFill="0" autoLine="0" autoPict="0">
                <anchor moveWithCells="1">
                  <from>
                    <xdr:col>4</xdr:col>
                    <xdr:colOff>152400</xdr:colOff>
                    <xdr:row>58</xdr:row>
                    <xdr:rowOff>171450</xdr:rowOff>
                  </from>
                  <to>
                    <xdr:col>4</xdr:col>
                    <xdr:colOff>457200</xdr:colOff>
                    <xdr:row>60</xdr:row>
                    <xdr:rowOff>9525</xdr:rowOff>
                  </to>
                </anchor>
              </controlPr>
            </control>
          </mc:Choice>
        </mc:AlternateContent>
        <mc:AlternateContent xmlns:mc="http://schemas.openxmlformats.org/markup-compatibility/2006">
          <mc:Choice Requires="x14">
            <control shapeId="6321" r:id="rId180" name="Check Box 177">
              <controlPr defaultSize="0" autoFill="0" autoLine="0" autoPict="0">
                <anchor moveWithCells="1">
                  <from>
                    <xdr:col>5</xdr:col>
                    <xdr:colOff>152400</xdr:colOff>
                    <xdr:row>58</xdr:row>
                    <xdr:rowOff>171450</xdr:rowOff>
                  </from>
                  <to>
                    <xdr:col>5</xdr:col>
                    <xdr:colOff>457200</xdr:colOff>
                    <xdr:row>60</xdr:row>
                    <xdr:rowOff>9525</xdr:rowOff>
                  </to>
                </anchor>
              </controlPr>
            </control>
          </mc:Choice>
        </mc:AlternateContent>
        <mc:AlternateContent xmlns:mc="http://schemas.openxmlformats.org/markup-compatibility/2006">
          <mc:Choice Requires="x14">
            <control shapeId="6322" r:id="rId181" name="Check Box 178">
              <controlPr defaultSize="0" autoFill="0" autoLine="0" autoPict="0">
                <anchor moveWithCells="1">
                  <from>
                    <xdr:col>2</xdr:col>
                    <xdr:colOff>152400</xdr:colOff>
                    <xdr:row>109</xdr:row>
                    <xdr:rowOff>171450</xdr:rowOff>
                  </from>
                  <to>
                    <xdr:col>2</xdr:col>
                    <xdr:colOff>457200</xdr:colOff>
                    <xdr:row>111</xdr:row>
                    <xdr:rowOff>9525</xdr:rowOff>
                  </to>
                </anchor>
              </controlPr>
            </control>
          </mc:Choice>
        </mc:AlternateContent>
        <mc:AlternateContent xmlns:mc="http://schemas.openxmlformats.org/markup-compatibility/2006">
          <mc:Choice Requires="x14">
            <control shapeId="6323" r:id="rId182" name="Check Box 179">
              <controlPr defaultSize="0" autoFill="0" autoLine="0" autoPict="0">
                <anchor moveWithCells="1">
                  <from>
                    <xdr:col>3</xdr:col>
                    <xdr:colOff>152400</xdr:colOff>
                    <xdr:row>109</xdr:row>
                    <xdr:rowOff>171450</xdr:rowOff>
                  </from>
                  <to>
                    <xdr:col>3</xdr:col>
                    <xdr:colOff>457200</xdr:colOff>
                    <xdr:row>111</xdr:row>
                    <xdr:rowOff>9525</xdr:rowOff>
                  </to>
                </anchor>
              </controlPr>
            </control>
          </mc:Choice>
        </mc:AlternateContent>
        <mc:AlternateContent xmlns:mc="http://schemas.openxmlformats.org/markup-compatibility/2006">
          <mc:Choice Requires="x14">
            <control shapeId="6324" r:id="rId183" name="Check Box 180">
              <controlPr defaultSize="0" autoFill="0" autoLine="0" autoPict="0">
                <anchor moveWithCells="1">
                  <from>
                    <xdr:col>4</xdr:col>
                    <xdr:colOff>152400</xdr:colOff>
                    <xdr:row>109</xdr:row>
                    <xdr:rowOff>171450</xdr:rowOff>
                  </from>
                  <to>
                    <xdr:col>4</xdr:col>
                    <xdr:colOff>457200</xdr:colOff>
                    <xdr:row>111</xdr:row>
                    <xdr:rowOff>9525</xdr:rowOff>
                  </to>
                </anchor>
              </controlPr>
            </control>
          </mc:Choice>
        </mc:AlternateContent>
        <mc:AlternateContent xmlns:mc="http://schemas.openxmlformats.org/markup-compatibility/2006">
          <mc:Choice Requires="x14">
            <control shapeId="6325" r:id="rId184" name="Check Box 181">
              <controlPr defaultSize="0" autoFill="0" autoLine="0" autoPict="0">
                <anchor moveWithCells="1">
                  <from>
                    <xdr:col>5</xdr:col>
                    <xdr:colOff>152400</xdr:colOff>
                    <xdr:row>109</xdr:row>
                    <xdr:rowOff>171450</xdr:rowOff>
                  </from>
                  <to>
                    <xdr:col>5</xdr:col>
                    <xdr:colOff>457200</xdr:colOff>
                    <xdr:row>111</xdr:row>
                    <xdr:rowOff>9525</xdr:rowOff>
                  </to>
                </anchor>
              </controlPr>
            </control>
          </mc:Choice>
        </mc:AlternateContent>
        <mc:AlternateContent xmlns:mc="http://schemas.openxmlformats.org/markup-compatibility/2006">
          <mc:Choice Requires="x14">
            <control shapeId="6326" r:id="rId185" name="Check Box 182">
              <controlPr defaultSize="0" autoFill="0" autoLine="0" autoPict="0">
                <anchor moveWithCells="1">
                  <from>
                    <xdr:col>2</xdr:col>
                    <xdr:colOff>152400</xdr:colOff>
                    <xdr:row>110</xdr:row>
                    <xdr:rowOff>171450</xdr:rowOff>
                  </from>
                  <to>
                    <xdr:col>2</xdr:col>
                    <xdr:colOff>457200</xdr:colOff>
                    <xdr:row>112</xdr:row>
                    <xdr:rowOff>9525</xdr:rowOff>
                  </to>
                </anchor>
              </controlPr>
            </control>
          </mc:Choice>
        </mc:AlternateContent>
        <mc:AlternateContent xmlns:mc="http://schemas.openxmlformats.org/markup-compatibility/2006">
          <mc:Choice Requires="x14">
            <control shapeId="6327" r:id="rId186" name="Check Box 183">
              <controlPr defaultSize="0" autoFill="0" autoLine="0" autoPict="0">
                <anchor moveWithCells="1">
                  <from>
                    <xdr:col>3</xdr:col>
                    <xdr:colOff>152400</xdr:colOff>
                    <xdr:row>110</xdr:row>
                    <xdr:rowOff>171450</xdr:rowOff>
                  </from>
                  <to>
                    <xdr:col>3</xdr:col>
                    <xdr:colOff>457200</xdr:colOff>
                    <xdr:row>112</xdr:row>
                    <xdr:rowOff>9525</xdr:rowOff>
                  </to>
                </anchor>
              </controlPr>
            </control>
          </mc:Choice>
        </mc:AlternateContent>
        <mc:AlternateContent xmlns:mc="http://schemas.openxmlformats.org/markup-compatibility/2006">
          <mc:Choice Requires="x14">
            <control shapeId="6328" r:id="rId187" name="Check Box 184">
              <controlPr defaultSize="0" autoFill="0" autoLine="0" autoPict="0">
                <anchor moveWithCells="1">
                  <from>
                    <xdr:col>4</xdr:col>
                    <xdr:colOff>152400</xdr:colOff>
                    <xdr:row>110</xdr:row>
                    <xdr:rowOff>171450</xdr:rowOff>
                  </from>
                  <to>
                    <xdr:col>4</xdr:col>
                    <xdr:colOff>457200</xdr:colOff>
                    <xdr:row>112</xdr:row>
                    <xdr:rowOff>9525</xdr:rowOff>
                  </to>
                </anchor>
              </controlPr>
            </control>
          </mc:Choice>
        </mc:AlternateContent>
        <mc:AlternateContent xmlns:mc="http://schemas.openxmlformats.org/markup-compatibility/2006">
          <mc:Choice Requires="x14">
            <control shapeId="6329" r:id="rId188" name="Check Box 185">
              <controlPr defaultSize="0" autoFill="0" autoLine="0" autoPict="0">
                <anchor moveWithCells="1">
                  <from>
                    <xdr:col>5</xdr:col>
                    <xdr:colOff>152400</xdr:colOff>
                    <xdr:row>110</xdr:row>
                    <xdr:rowOff>171450</xdr:rowOff>
                  </from>
                  <to>
                    <xdr:col>5</xdr:col>
                    <xdr:colOff>457200</xdr:colOff>
                    <xdr:row>112</xdr:row>
                    <xdr:rowOff>9525</xdr:rowOff>
                  </to>
                </anchor>
              </controlPr>
            </control>
          </mc:Choice>
        </mc:AlternateContent>
        <mc:AlternateContent xmlns:mc="http://schemas.openxmlformats.org/markup-compatibility/2006">
          <mc:Choice Requires="x14">
            <control shapeId="6330" r:id="rId189" name="Check Box 186">
              <controlPr defaultSize="0" autoFill="0" autoLine="0" autoPict="0">
                <anchor moveWithCells="1">
                  <from>
                    <xdr:col>2</xdr:col>
                    <xdr:colOff>152400</xdr:colOff>
                    <xdr:row>111</xdr:row>
                    <xdr:rowOff>171450</xdr:rowOff>
                  </from>
                  <to>
                    <xdr:col>2</xdr:col>
                    <xdr:colOff>457200</xdr:colOff>
                    <xdr:row>113</xdr:row>
                    <xdr:rowOff>9525</xdr:rowOff>
                  </to>
                </anchor>
              </controlPr>
            </control>
          </mc:Choice>
        </mc:AlternateContent>
        <mc:AlternateContent xmlns:mc="http://schemas.openxmlformats.org/markup-compatibility/2006">
          <mc:Choice Requires="x14">
            <control shapeId="6331" r:id="rId190" name="Check Box 187">
              <controlPr defaultSize="0" autoFill="0" autoLine="0" autoPict="0">
                <anchor moveWithCells="1">
                  <from>
                    <xdr:col>3</xdr:col>
                    <xdr:colOff>152400</xdr:colOff>
                    <xdr:row>111</xdr:row>
                    <xdr:rowOff>171450</xdr:rowOff>
                  </from>
                  <to>
                    <xdr:col>3</xdr:col>
                    <xdr:colOff>457200</xdr:colOff>
                    <xdr:row>113</xdr:row>
                    <xdr:rowOff>9525</xdr:rowOff>
                  </to>
                </anchor>
              </controlPr>
            </control>
          </mc:Choice>
        </mc:AlternateContent>
        <mc:AlternateContent xmlns:mc="http://schemas.openxmlformats.org/markup-compatibility/2006">
          <mc:Choice Requires="x14">
            <control shapeId="6332" r:id="rId191" name="Check Box 188">
              <controlPr defaultSize="0" autoFill="0" autoLine="0" autoPict="0">
                <anchor moveWithCells="1">
                  <from>
                    <xdr:col>4</xdr:col>
                    <xdr:colOff>152400</xdr:colOff>
                    <xdr:row>111</xdr:row>
                    <xdr:rowOff>171450</xdr:rowOff>
                  </from>
                  <to>
                    <xdr:col>4</xdr:col>
                    <xdr:colOff>457200</xdr:colOff>
                    <xdr:row>113</xdr:row>
                    <xdr:rowOff>9525</xdr:rowOff>
                  </to>
                </anchor>
              </controlPr>
            </control>
          </mc:Choice>
        </mc:AlternateContent>
        <mc:AlternateContent xmlns:mc="http://schemas.openxmlformats.org/markup-compatibility/2006">
          <mc:Choice Requires="x14">
            <control shapeId="6333" r:id="rId192" name="Check Box 189">
              <controlPr defaultSize="0" autoFill="0" autoLine="0" autoPict="0">
                <anchor moveWithCells="1">
                  <from>
                    <xdr:col>5</xdr:col>
                    <xdr:colOff>152400</xdr:colOff>
                    <xdr:row>111</xdr:row>
                    <xdr:rowOff>171450</xdr:rowOff>
                  </from>
                  <to>
                    <xdr:col>5</xdr:col>
                    <xdr:colOff>457200</xdr:colOff>
                    <xdr:row>113</xdr:row>
                    <xdr:rowOff>9525</xdr:rowOff>
                  </to>
                </anchor>
              </controlPr>
            </control>
          </mc:Choice>
        </mc:AlternateContent>
        <mc:AlternateContent xmlns:mc="http://schemas.openxmlformats.org/markup-compatibility/2006">
          <mc:Choice Requires="x14">
            <control shapeId="6334" r:id="rId193" name="Check Box 190">
              <controlPr defaultSize="0" autoFill="0" autoLine="0" autoPict="0">
                <anchor moveWithCells="1">
                  <from>
                    <xdr:col>2</xdr:col>
                    <xdr:colOff>152400</xdr:colOff>
                    <xdr:row>112</xdr:row>
                    <xdr:rowOff>171450</xdr:rowOff>
                  </from>
                  <to>
                    <xdr:col>2</xdr:col>
                    <xdr:colOff>457200</xdr:colOff>
                    <xdr:row>114</xdr:row>
                    <xdr:rowOff>9525</xdr:rowOff>
                  </to>
                </anchor>
              </controlPr>
            </control>
          </mc:Choice>
        </mc:AlternateContent>
        <mc:AlternateContent xmlns:mc="http://schemas.openxmlformats.org/markup-compatibility/2006">
          <mc:Choice Requires="x14">
            <control shapeId="6335" r:id="rId194" name="Check Box 191">
              <controlPr defaultSize="0" autoFill="0" autoLine="0" autoPict="0">
                <anchor moveWithCells="1">
                  <from>
                    <xdr:col>3</xdr:col>
                    <xdr:colOff>152400</xdr:colOff>
                    <xdr:row>112</xdr:row>
                    <xdr:rowOff>171450</xdr:rowOff>
                  </from>
                  <to>
                    <xdr:col>3</xdr:col>
                    <xdr:colOff>457200</xdr:colOff>
                    <xdr:row>114</xdr:row>
                    <xdr:rowOff>9525</xdr:rowOff>
                  </to>
                </anchor>
              </controlPr>
            </control>
          </mc:Choice>
        </mc:AlternateContent>
        <mc:AlternateContent xmlns:mc="http://schemas.openxmlformats.org/markup-compatibility/2006">
          <mc:Choice Requires="x14">
            <control shapeId="6336" r:id="rId195" name="Check Box 192">
              <controlPr defaultSize="0" autoFill="0" autoLine="0" autoPict="0">
                <anchor moveWithCells="1">
                  <from>
                    <xdr:col>4</xdr:col>
                    <xdr:colOff>152400</xdr:colOff>
                    <xdr:row>112</xdr:row>
                    <xdr:rowOff>171450</xdr:rowOff>
                  </from>
                  <to>
                    <xdr:col>4</xdr:col>
                    <xdr:colOff>457200</xdr:colOff>
                    <xdr:row>114</xdr:row>
                    <xdr:rowOff>9525</xdr:rowOff>
                  </to>
                </anchor>
              </controlPr>
            </control>
          </mc:Choice>
        </mc:AlternateContent>
        <mc:AlternateContent xmlns:mc="http://schemas.openxmlformats.org/markup-compatibility/2006">
          <mc:Choice Requires="x14">
            <control shapeId="6337" r:id="rId196" name="Check Box 193">
              <controlPr defaultSize="0" autoFill="0" autoLine="0" autoPict="0">
                <anchor moveWithCells="1">
                  <from>
                    <xdr:col>5</xdr:col>
                    <xdr:colOff>152400</xdr:colOff>
                    <xdr:row>112</xdr:row>
                    <xdr:rowOff>171450</xdr:rowOff>
                  </from>
                  <to>
                    <xdr:col>5</xdr:col>
                    <xdr:colOff>457200</xdr:colOff>
                    <xdr:row>114</xdr:row>
                    <xdr:rowOff>9525</xdr:rowOff>
                  </to>
                </anchor>
              </controlPr>
            </control>
          </mc:Choice>
        </mc:AlternateContent>
        <mc:AlternateContent xmlns:mc="http://schemas.openxmlformats.org/markup-compatibility/2006">
          <mc:Choice Requires="x14">
            <control shapeId="6338" r:id="rId197" name="Check Box 194">
              <controlPr defaultSize="0" autoFill="0" autoLine="0" autoPict="0">
                <anchor moveWithCells="1">
                  <from>
                    <xdr:col>2</xdr:col>
                    <xdr:colOff>152400</xdr:colOff>
                    <xdr:row>113</xdr:row>
                    <xdr:rowOff>171450</xdr:rowOff>
                  </from>
                  <to>
                    <xdr:col>2</xdr:col>
                    <xdr:colOff>457200</xdr:colOff>
                    <xdr:row>115</xdr:row>
                    <xdr:rowOff>9525</xdr:rowOff>
                  </to>
                </anchor>
              </controlPr>
            </control>
          </mc:Choice>
        </mc:AlternateContent>
        <mc:AlternateContent xmlns:mc="http://schemas.openxmlformats.org/markup-compatibility/2006">
          <mc:Choice Requires="x14">
            <control shapeId="6339" r:id="rId198" name="Check Box 195">
              <controlPr defaultSize="0" autoFill="0" autoLine="0" autoPict="0">
                <anchor moveWithCells="1">
                  <from>
                    <xdr:col>3</xdr:col>
                    <xdr:colOff>152400</xdr:colOff>
                    <xdr:row>113</xdr:row>
                    <xdr:rowOff>171450</xdr:rowOff>
                  </from>
                  <to>
                    <xdr:col>3</xdr:col>
                    <xdr:colOff>457200</xdr:colOff>
                    <xdr:row>115</xdr:row>
                    <xdr:rowOff>9525</xdr:rowOff>
                  </to>
                </anchor>
              </controlPr>
            </control>
          </mc:Choice>
        </mc:AlternateContent>
        <mc:AlternateContent xmlns:mc="http://schemas.openxmlformats.org/markup-compatibility/2006">
          <mc:Choice Requires="x14">
            <control shapeId="6340" r:id="rId199" name="Check Box 196">
              <controlPr defaultSize="0" autoFill="0" autoLine="0" autoPict="0">
                <anchor moveWithCells="1">
                  <from>
                    <xdr:col>4</xdr:col>
                    <xdr:colOff>152400</xdr:colOff>
                    <xdr:row>113</xdr:row>
                    <xdr:rowOff>171450</xdr:rowOff>
                  </from>
                  <to>
                    <xdr:col>4</xdr:col>
                    <xdr:colOff>457200</xdr:colOff>
                    <xdr:row>115</xdr:row>
                    <xdr:rowOff>9525</xdr:rowOff>
                  </to>
                </anchor>
              </controlPr>
            </control>
          </mc:Choice>
        </mc:AlternateContent>
        <mc:AlternateContent xmlns:mc="http://schemas.openxmlformats.org/markup-compatibility/2006">
          <mc:Choice Requires="x14">
            <control shapeId="6341" r:id="rId200" name="Check Box 197">
              <controlPr defaultSize="0" autoFill="0" autoLine="0" autoPict="0">
                <anchor moveWithCells="1">
                  <from>
                    <xdr:col>5</xdr:col>
                    <xdr:colOff>152400</xdr:colOff>
                    <xdr:row>113</xdr:row>
                    <xdr:rowOff>171450</xdr:rowOff>
                  </from>
                  <to>
                    <xdr:col>5</xdr:col>
                    <xdr:colOff>457200</xdr:colOff>
                    <xdr:row>115</xdr:row>
                    <xdr:rowOff>9525</xdr:rowOff>
                  </to>
                </anchor>
              </controlPr>
            </control>
          </mc:Choice>
        </mc:AlternateContent>
        <mc:AlternateContent xmlns:mc="http://schemas.openxmlformats.org/markup-compatibility/2006">
          <mc:Choice Requires="x14">
            <control shapeId="6342" r:id="rId201" name="Check Box 198">
              <controlPr defaultSize="0" autoFill="0" autoLine="0" autoPict="0">
                <anchor moveWithCells="1">
                  <from>
                    <xdr:col>2</xdr:col>
                    <xdr:colOff>152400</xdr:colOff>
                    <xdr:row>105</xdr:row>
                    <xdr:rowOff>171450</xdr:rowOff>
                  </from>
                  <to>
                    <xdr:col>2</xdr:col>
                    <xdr:colOff>457200</xdr:colOff>
                    <xdr:row>107</xdr:row>
                    <xdr:rowOff>9525</xdr:rowOff>
                  </to>
                </anchor>
              </controlPr>
            </control>
          </mc:Choice>
        </mc:AlternateContent>
        <mc:AlternateContent xmlns:mc="http://schemas.openxmlformats.org/markup-compatibility/2006">
          <mc:Choice Requires="x14">
            <control shapeId="6343" r:id="rId202" name="Check Box 199">
              <controlPr defaultSize="0" autoFill="0" autoLine="0" autoPict="0">
                <anchor moveWithCells="1">
                  <from>
                    <xdr:col>3</xdr:col>
                    <xdr:colOff>152400</xdr:colOff>
                    <xdr:row>105</xdr:row>
                    <xdr:rowOff>171450</xdr:rowOff>
                  </from>
                  <to>
                    <xdr:col>3</xdr:col>
                    <xdr:colOff>457200</xdr:colOff>
                    <xdr:row>107</xdr:row>
                    <xdr:rowOff>9525</xdr:rowOff>
                  </to>
                </anchor>
              </controlPr>
            </control>
          </mc:Choice>
        </mc:AlternateContent>
        <mc:AlternateContent xmlns:mc="http://schemas.openxmlformats.org/markup-compatibility/2006">
          <mc:Choice Requires="x14">
            <control shapeId="6344" r:id="rId203" name="Check Box 200">
              <controlPr defaultSize="0" autoFill="0" autoLine="0" autoPict="0">
                <anchor moveWithCells="1">
                  <from>
                    <xdr:col>4</xdr:col>
                    <xdr:colOff>152400</xdr:colOff>
                    <xdr:row>105</xdr:row>
                    <xdr:rowOff>171450</xdr:rowOff>
                  </from>
                  <to>
                    <xdr:col>4</xdr:col>
                    <xdr:colOff>457200</xdr:colOff>
                    <xdr:row>107</xdr:row>
                    <xdr:rowOff>9525</xdr:rowOff>
                  </to>
                </anchor>
              </controlPr>
            </control>
          </mc:Choice>
        </mc:AlternateContent>
        <mc:AlternateContent xmlns:mc="http://schemas.openxmlformats.org/markup-compatibility/2006">
          <mc:Choice Requires="x14">
            <control shapeId="6345" r:id="rId204" name="Check Box 201">
              <controlPr defaultSize="0" autoFill="0" autoLine="0" autoPict="0">
                <anchor moveWithCells="1">
                  <from>
                    <xdr:col>5</xdr:col>
                    <xdr:colOff>152400</xdr:colOff>
                    <xdr:row>105</xdr:row>
                    <xdr:rowOff>171450</xdr:rowOff>
                  </from>
                  <to>
                    <xdr:col>5</xdr:col>
                    <xdr:colOff>457200</xdr:colOff>
                    <xdr:row>107</xdr:row>
                    <xdr:rowOff>9525</xdr:rowOff>
                  </to>
                </anchor>
              </controlPr>
            </control>
          </mc:Choice>
        </mc:AlternateContent>
        <mc:AlternateContent xmlns:mc="http://schemas.openxmlformats.org/markup-compatibility/2006">
          <mc:Choice Requires="x14">
            <control shapeId="6346" r:id="rId205" name="Check Box 202">
              <controlPr defaultSize="0" autoFill="0" autoLine="0" autoPict="0">
                <anchor moveWithCells="1">
                  <from>
                    <xdr:col>2</xdr:col>
                    <xdr:colOff>152400</xdr:colOff>
                    <xdr:row>129</xdr:row>
                    <xdr:rowOff>171450</xdr:rowOff>
                  </from>
                  <to>
                    <xdr:col>2</xdr:col>
                    <xdr:colOff>457200</xdr:colOff>
                    <xdr:row>131</xdr:row>
                    <xdr:rowOff>9525</xdr:rowOff>
                  </to>
                </anchor>
              </controlPr>
            </control>
          </mc:Choice>
        </mc:AlternateContent>
        <mc:AlternateContent xmlns:mc="http://schemas.openxmlformats.org/markup-compatibility/2006">
          <mc:Choice Requires="x14">
            <control shapeId="6347" r:id="rId206" name="Check Box 203">
              <controlPr defaultSize="0" autoFill="0" autoLine="0" autoPict="0">
                <anchor moveWithCells="1">
                  <from>
                    <xdr:col>3</xdr:col>
                    <xdr:colOff>152400</xdr:colOff>
                    <xdr:row>129</xdr:row>
                    <xdr:rowOff>171450</xdr:rowOff>
                  </from>
                  <to>
                    <xdr:col>3</xdr:col>
                    <xdr:colOff>457200</xdr:colOff>
                    <xdr:row>131</xdr:row>
                    <xdr:rowOff>9525</xdr:rowOff>
                  </to>
                </anchor>
              </controlPr>
            </control>
          </mc:Choice>
        </mc:AlternateContent>
        <mc:AlternateContent xmlns:mc="http://schemas.openxmlformats.org/markup-compatibility/2006">
          <mc:Choice Requires="x14">
            <control shapeId="6348" r:id="rId207" name="Check Box 204">
              <controlPr defaultSize="0" autoFill="0" autoLine="0" autoPict="0">
                <anchor moveWithCells="1">
                  <from>
                    <xdr:col>4</xdr:col>
                    <xdr:colOff>152400</xdr:colOff>
                    <xdr:row>129</xdr:row>
                    <xdr:rowOff>171450</xdr:rowOff>
                  </from>
                  <to>
                    <xdr:col>4</xdr:col>
                    <xdr:colOff>457200</xdr:colOff>
                    <xdr:row>131</xdr:row>
                    <xdr:rowOff>9525</xdr:rowOff>
                  </to>
                </anchor>
              </controlPr>
            </control>
          </mc:Choice>
        </mc:AlternateContent>
        <mc:AlternateContent xmlns:mc="http://schemas.openxmlformats.org/markup-compatibility/2006">
          <mc:Choice Requires="x14">
            <control shapeId="6349" r:id="rId208" name="Check Box 205">
              <controlPr defaultSize="0" autoFill="0" autoLine="0" autoPict="0">
                <anchor moveWithCells="1">
                  <from>
                    <xdr:col>5</xdr:col>
                    <xdr:colOff>152400</xdr:colOff>
                    <xdr:row>129</xdr:row>
                    <xdr:rowOff>171450</xdr:rowOff>
                  </from>
                  <to>
                    <xdr:col>5</xdr:col>
                    <xdr:colOff>457200</xdr:colOff>
                    <xdr:row>131</xdr:row>
                    <xdr:rowOff>9525</xdr:rowOff>
                  </to>
                </anchor>
              </controlPr>
            </control>
          </mc:Choice>
        </mc:AlternateContent>
        <mc:AlternateContent xmlns:mc="http://schemas.openxmlformats.org/markup-compatibility/2006">
          <mc:Choice Requires="x14">
            <control shapeId="6350" r:id="rId209" name="Check Box 206">
              <controlPr defaultSize="0" autoFill="0" autoLine="0" autoPict="0">
                <anchor moveWithCells="1">
                  <from>
                    <xdr:col>2</xdr:col>
                    <xdr:colOff>152400</xdr:colOff>
                    <xdr:row>130</xdr:row>
                    <xdr:rowOff>171450</xdr:rowOff>
                  </from>
                  <to>
                    <xdr:col>2</xdr:col>
                    <xdr:colOff>457200</xdr:colOff>
                    <xdr:row>132</xdr:row>
                    <xdr:rowOff>9525</xdr:rowOff>
                  </to>
                </anchor>
              </controlPr>
            </control>
          </mc:Choice>
        </mc:AlternateContent>
        <mc:AlternateContent xmlns:mc="http://schemas.openxmlformats.org/markup-compatibility/2006">
          <mc:Choice Requires="x14">
            <control shapeId="6351" r:id="rId210" name="Check Box 207">
              <controlPr defaultSize="0" autoFill="0" autoLine="0" autoPict="0">
                <anchor moveWithCells="1">
                  <from>
                    <xdr:col>3</xdr:col>
                    <xdr:colOff>152400</xdr:colOff>
                    <xdr:row>130</xdr:row>
                    <xdr:rowOff>171450</xdr:rowOff>
                  </from>
                  <to>
                    <xdr:col>3</xdr:col>
                    <xdr:colOff>457200</xdr:colOff>
                    <xdr:row>132</xdr:row>
                    <xdr:rowOff>9525</xdr:rowOff>
                  </to>
                </anchor>
              </controlPr>
            </control>
          </mc:Choice>
        </mc:AlternateContent>
        <mc:AlternateContent xmlns:mc="http://schemas.openxmlformats.org/markup-compatibility/2006">
          <mc:Choice Requires="x14">
            <control shapeId="6352" r:id="rId211" name="Check Box 208">
              <controlPr defaultSize="0" autoFill="0" autoLine="0" autoPict="0">
                <anchor moveWithCells="1">
                  <from>
                    <xdr:col>4</xdr:col>
                    <xdr:colOff>152400</xdr:colOff>
                    <xdr:row>130</xdr:row>
                    <xdr:rowOff>171450</xdr:rowOff>
                  </from>
                  <to>
                    <xdr:col>4</xdr:col>
                    <xdr:colOff>457200</xdr:colOff>
                    <xdr:row>132</xdr:row>
                    <xdr:rowOff>9525</xdr:rowOff>
                  </to>
                </anchor>
              </controlPr>
            </control>
          </mc:Choice>
        </mc:AlternateContent>
        <mc:AlternateContent xmlns:mc="http://schemas.openxmlformats.org/markup-compatibility/2006">
          <mc:Choice Requires="x14">
            <control shapeId="6353" r:id="rId212" name="Check Box 209">
              <controlPr defaultSize="0" autoFill="0" autoLine="0" autoPict="0">
                <anchor moveWithCells="1">
                  <from>
                    <xdr:col>5</xdr:col>
                    <xdr:colOff>152400</xdr:colOff>
                    <xdr:row>130</xdr:row>
                    <xdr:rowOff>171450</xdr:rowOff>
                  </from>
                  <to>
                    <xdr:col>5</xdr:col>
                    <xdr:colOff>457200</xdr:colOff>
                    <xdr:row>132</xdr:row>
                    <xdr:rowOff>9525</xdr:rowOff>
                  </to>
                </anchor>
              </controlPr>
            </control>
          </mc:Choice>
        </mc:AlternateContent>
        <mc:AlternateContent xmlns:mc="http://schemas.openxmlformats.org/markup-compatibility/2006">
          <mc:Choice Requires="x14">
            <control shapeId="6354" r:id="rId213" name="Check Box 210">
              <controlPr defaultSize="0" autoFill="0" autoLine="0" autoPict="0">
                <anchor moveWithCells="1">
                  <from>
                    <xdr:col>2</xdr:col>
                    <xdr:colOff>152400</xdr:colOff>
                    <xdr:row>133</xdr:row>
                    <xdr:rowOff>171450</xdr:rowOff>
                  </from>
                  <to>
                    <xdr:col>2</xdr:col>
                    <xdr:colOff>457200</xdr:colOff>
                    <xdr:row>135</xdr:row>
                    <xdr:rowOff>9525</xdr:rowOff>
                  </to>
                </anchor>
              </controlPr>
            </control>
          </mc:Choice>
        </mc:AlternateContent>
        <mc:AlternateContent xmlns:mc="http://schemas.openxmlformats.org/markup-compatibility/2006">
          <mc:Choice Requires="x14">
            <control shapeId="6355" r:id="rId214" name="Check Box 211">
              <controlPr defaultSize="0" autoFill="0" autoLine="0" autoPict="0">
                <anchor moveWithCells="1">
                  <from>
                    <xdr:col>3</xdr:col>
                    <xdr:colOff>152400</xdr:colOff>
                    <xdr:row>133</xdr:row>
                    <xdr:rowOff>171450</xdr:rowOff>
                  </from>
                  <to>
                    <xdr:col>3</xdr:col>
                    <xdr:colOff>457200</xdr:colOff>
                    <xdr:row>135</xdr:row>
                    <xdr:rowOff>9525</xdr:rowOff>
                  </to>
                </anchor>
              </controlPr>
            </control>
          </mc:Choice>
        </mc:AlternateContent>
        <mc:AlternateContent xmlns:mc="http://schemas.openxmlformats.org/markup-compatibility/2006">
          <mc:Choice Requires="x14">
            <control shapeId="6356" r:id="rId215" name="Check Box 212">
              <controlPr defaultSize="0" autoFill="0" autoLine="0" autoPict="0">
                <anchor moveWithCells="1">
                  <from>
                    <xdr:col>4</xdr:col>
                    <xdr:colOff>152400</xdr:colOff>
                    <xdr:row>133</xdr:row>
                    <xdr:rowOff>171450</xdr:rowOff>
                  </from>
                  <to>
                    <xdr:col>4</xdr:col>
                    <xdr:colOff>457200</xdr:colOff>
                    <xdr:row>135</xdr:row>
                    <xdr:rowOff>9525</xdr:rowOff>
                  </to>
                </anchor>
              </controlPr>
            </control>
          </mc:Choice>
        </mc:AlternateContent>
        <mc:AlternateContent xmlns:mc="http://schemas.openxmlformats.org/markup-compatibility/2006">
          <mc:Choice Requires="x14">
            <control shapeId="6357" r:id="rId216" name="Check Box 213">
              <controlPr defaultSize="0" autoFill="0" autoLine="0" autoPict="0">
                <anchor moveWithCells="1">
                  <from>
                    <xdr:col>5</xdr:col>
                    <xdr:colOff>152400</xdr:colOff>
                    <xdr:row>133</xdr:row>
                    <xdr:rowOff>171450</xdr:rowOff>
                  </from>
                  <to>
                    <xdr:col>5</xdr:col>
                    <xdr:colOff>457200</xdr:colOff>
                    <xdr:row>135</xdr:row>
                    <xdr:rowOff>9525</xdr:rowOff>
                  </to>
                </anchor>
              </controlPr>
            </control>
          </mc:Choice>
        </mc:AlternateContent>
        <mc:AlternateContent xmlns:mc="http://schemas.openxmlformats.org/markup-compatibility/2006">
          <mc:Choice Requires="x14">
            <control shapeId="6358" r:id="rId217" name="Check Box 214">
              <controlPr defaultSize="0" autoFill="0" autoLine="0" autoPict="0">
                <anchor moveWithCells="1">
                  <from>
                    <xdr:col>2</xdr:col>
                    <xdr:colOff>152400</xdr:colOff>
                    <xdr:row>134</xdr:row>
                    <xdr:rowOff>171450</xdr:rowOff>
                  </from>
                  <to>
                    <xdr:col>2</xdr:col>
                    <xdr:colOff>457200</xdr:colOff>
                    <xdr:row>136</xdr:row>
                    <xdr:rowOff>9525</xdr:rowOff>
                  </to>
                </anchor>
              </controlPr>
            </control>
          </mc:Choice>
        </mc:AlternateContent>
        <mc:AlternateContent xmlns:mc="http://schemas.openxmlformats.org/markup-compatibility/2006">
          <mc:Choice Requires="x14">
            <control shapeId="6359" r:id="rId218" name="Check Box 215">
              <controlPr defaultSize="0" autoFill="0" autoLine="0" autoPict="0">
                <anchor moveWithCells="1">
                  <from>
                    <xdr:col>3</xdr:col>
                    <xdr:colOff>152400</xdr:colOff>
                    <xdr:row>134</xdr:row>
                    <xdr:rowOff>171450</xdr:rowOff>
                  </from>
                  <to>
                    <xdr:col>3</xdr:col>
                    <xdr:colOff>457200</xdr:colOff>
                    <xdr:row>136</xdr:row>
                    <xdr:rowOff>9525</xdr:rowOff>
                  </to>
                </anchor>
              </controlPr>
            </control>
          </mc:Choice>
        </mc:AlternateContent>
        <mc:AlternateContent xmlns:mc="http://schemas.openxmlformats.org/markup-compatibility/2006">
          <mc:Choice Requires="x14">
            <control shapeId="6360" r:id="rId219" name="Check Box 216">
              <controlPr defaultSize="0" autoFill="0" autoLine="0" autoPict="0">
                <anchor moveWithCells="1">
                  <from>
                    <xdr:col>4</xdr:col>
                    <xdr:colOff>152400</xdr:colOff>
                    <xdr:row>134</xdr:row>
                    <xdr:rowOff>171450</xdr:rowOff>
                  </from>
                  <to>
                    <xdr:col>4</xdr:col>
                    <xdr:colOff>457200</xdr:colOff>
                    <xdr:row>136</xdr:row>
                    <xdr:rowOff>9525</xdr:rowOff>
                  </to>
                </anchor>
              </controlPr>
            </control>
          </mc:Choice>
        </mc:AlternateContent>
        <mc:AlternateContent xmlns:mc="http://schemas.openxmlformats.org/markup-compatibility/2006">
          <mc:Choice Requires="x14">
            <control shapeId="6361" r:id="rId220" name="Check Box 217">
              <controlPr defaultSize="0" autoFill="0" autoLine="0" autoPict="0">
                <anchor moveWithCells="1">
                  <from>
                    <xdr:col>5</xdr:col>
                    <xdr:colOff>152400</xdr:colOff>
                    <xdr:row>134</xdr:row>
                    <xdr:rowOff>171450</xdr:rowOff>
                  </from>
                  <to>
                    <xdr:col>5</xdr:col>
                    <xdr:colOff>457200</xdr:colOff>
                    <xdr:row>136</xdr:row>
                    <xdr:rowOff>9525</xdr:rowOff>
                  </to>
                </anchor>
              </controlPr>
            </control>
          </mc:Choice>
        </mc:AlternateContent>
        <mc:AlternateContent xmlns:mc="http://schemas.openxmlformats.org/markup-compatibility/2006">
          <mc:Choice Requires="x14">
            <control shapeId="6362" r:id="rId221" name="Check Box 218">
              <controlPr defaultSize="0" autoFill="0" autoLine="0" autoPict="0">
                <anchor moveWithCells="1">
                  <from>
                    <xdr:col>2</xdr:col>
                    <xdr:colOff>152400</xdr:colOff>
                    <xdr:row>97</xdr:row>
                    <xdr:rowOff>171450</xdr:rowOff>
                  </from>
                  <to>
                    <xdr:col>2</xdr:col>
                    <xdr:colOff>457200</xdr:colOff>
                    <xdr:row>99</xdr:row>
                    <xdr:rowOff>9525</xdr:rowOff>
                  </to>
                </anchor>
              </controlPr>
            </control>
          </mc:Choice>
        </mc:AlternateContent>
        <mc:AlternateContent xmlns:mc="http://schemas.openxmlformats.org/markup-compatibility/2006">
          <mc:Choice Requires="x14">
            <control shapeId="6363" r:id="rId222" name="Check Box 219">
              <controlPr defaultSize="0" autoFill="0" autoLine="0" autoPict="0">
                <anchor moveWithCells="1">
                  <from>
                    <xdr:col>3</xdr:col>
                    <xdr:colOff>152400</xdr:colOff>
                    <xdr:row>97</xdr:row>
                    <xdr:rowOff>171450</xdr:rowOff>
                  </from>
                  <to>
                    <xdr:col>3</xdr:col>
                    <xdr:colOff>457200</xdr:colOff>
                    <xdr:row>99</xdr:row>
                    <xdr:rowOff>9525</xdr:rowOff>
                  </to>
                </anchor>
              </controlPr>
            </control>
          </mc:Choice>
        </mc:AlternateContent>
        <mc:AlternateContent xmlns:mc="http://schemas.openxmlformats.org/markup-compatibility/2006">
          <mc:Choice Requires="x14">
            <control shapeId="6364" r:id="rId223" name="Check Box 220">
              <controlPr defaultSize="0" autoFill="0" autoLine="0" autoPict="0">
                <anchor moveWithCells="1">
                  <from>
                    <xdr:col>4</xdr:col>
                    <xdr:colOff>152400</xdr:colOff>
                    <xdr:row>97</xdr:row>
                    <xdr:rowOff>171450</xdr:rowOff>
                  </from>
                  <to>
                    <xdr:col>4</xdr:col>
                    <xdr:colOff>457200</xdr:colOff>
                    <xdr:row>99</xdr:row>
                    <xdr:rowOff>9525</xdr:rowOff>
                  </to>
                </anchor>
              </controlPr>
            </control>
          </mc:Choice>
        </mc:AlternateContent>
        <mc:AlternateContent xmlns:mc="http://schemas.openxmlformats.org/markup-compatibility/2006">
          <mc:Choice Requires="x14">
            <control shapeId="6365" r:id="rId224" name="Check Box 221">
              <controlPr defaultSize="0" autoFill="0" autoLine="0" autoPict="0">
                <anchor moveWithCells="1">
                  <from>
                    <xdr:col>5</xdr:col>
                    <xdr:colOff>152400</xdr:colOff>
                    <xdr:row>97</xdr:row>
                    <xdr:rowOff>171450</xdr:rowOff>
                  </from>
                  <to>
                    <xdr:col>5</xdr:col>
                    <xdr:colOff>457200</xdr:colOff>
                    <xdr:row>99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17</vt:i4>
      </vt:variant>
    </vt:vector>
  </HeadingPairs>
  <TitlesOfParts>
    <vt:vector size="35" baseType="lpstr">
      <vt:lpstr>Start</vt:lpstr>
      <vt:lpstr>Stappenplan</vt:lpstr>
      <vt:lpstr>Checklist</vt:lpstr>
      <vt:lpstr>Lijst aanmelding kleuters</vt:lpstr>
      <vt:lpstr>Resultaten aanmelding</vt:lpstr>
      <vt:lpstr>Jaarlijkse signalering 3-8</vt:lpstr>
      <vt:lpstr>Leerlingprofiel</vt:lpstr>
      <vt:lpstr>Signalering initiatief ouders</vt:lpstr>
      <vt:lpstr>oudervragenlijst Si-Di 3</vt:lpstr>
      <vt:lpstr>resultaten oudergesprek</vt:lpstr>
      <vt:lpstr>Diagnoselijst</vt:lpstr>
      <vt:lpstr>Diagnosegrafiek</vt:lpstr>
      <vt:lpstr>Resultaten leerkrachtendiagnose</vt:lpstr>
      <vt:lpstr>Leerlingvragenlijst</vt:lpstr>
      <vt:lpstr>Resultaten leerlingvragenlijst</vt:lpstr>
      <vt:lpstr>Toetsgegevens 3-8</vt:lpstr>
      <vt:lpstr>signalering onderpresteren</vt:lpstr>
      <vt:lpstr>Resultaten plan van aanpak</vt:lpstr>
      <vt:lpstr>Checklist!Afdrukbereik</vt:lpstr>
      <vt:lpstr>Diagnosegrafiek!Afdrukbereik</vt:lpstr>
      <vt:lpstr>Diagnoselijst!Afdrukbereik</vt:lpstr>
      <vt:lpstr>'Jaarlijkse signalering 3-8'!Afdrukbereik</vt:lpstr>
      <vt:lpstr>Leerlingprofiel!Afdrukbereik</vt:lpstr>
      <vt:lpstr>Leerlingvragenlijst!Afdrukbereik</vt:lpstr>
      <vt:lpstr>'Lijst aanmelding kleuters'!Afdrukbereik</vt:lpstr>
      <vt:lpstr>'oudervragenlijst Si-Di 3'!Afdrukbereik</vt:lpstr>
      <vt:lpstr>'Resultaten aanmelding'!Afdrukbereik</vt:lpstr>
      <vt:lpstr>'Resultaten leerkrachtendiagnose'!Afdrukbereik</vt:lpstr>
      <vt:lpstr>'Resultaten leerlingvragenlijst'!Afdrukbereik</vt:lpstr>
      <vt:lpstr>'resultaten oudergesprek'!Afdrukbereik</vt:lpstr>
      <vt:lpstr>'Resultaten plan van aanpak'!Afdrukbereik</vt:lpstr>
      <vt:lpstr>'Signalering initiatief ouders'!Afdrukbereik</vt:lpstr>
      <vt:lpstr>'signalering onderpresteren'!Afdrukbereik</vt:lpstr>
      <vt:lpstr>'Toetsgegevens 3-8'!Afdrukbereik</vt:lpstr>
      <vt:lpstr>'Resultaten aanmelding'!OLE_LINK3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Gebruiker</cp:lastModifiedBy>
  <dcterms:created xsi:type="dcterms:W3CDTF">2015-05-14T16:01:49Z</dcterms:created>
  <dcterms:modified xsi:type="dcterms:W3CDTF">2015-05-15T21:39:29Z</dcterms:modified>
</cp:coreProperties>
</file>