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rieMeinen\Downloads\"/>
    </mc:Choice>
  </mc:AlternateContent>
  <xr:revisionPtr revIDLastSave="0" documentId="13_ncr:1_{B170E2F4-944F-41CC-AE05-FD3D037BF483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tabRatio="743" xr2:uid="{5B6FA3A5-E86B-4ACE-97BF-9302069DADB4}"/>
  </bookViews>
  <sheets>
    <sheet name="Namen" sheetId="3" r:id="rId1"/>
    <sheet name="Start" sheetId="2" r:id="rId2"/>
    <sheet name="Blad1" sheetId="1" r:id="rId3"/>
    <sheet name="Blad2" sheetId="5" r:id="rId4"/>
    <sheet name="Blad3" sheetId="12" r:id="rId5"/>
    <sheet name="Blad4" sheetId="13" r:id="rId6"/>
    <sheet name="Blad5" sheetId="14" r:id="rId7"/>
    <sheet name="Plan" sheetId="4" r:id="rId8"/>
  </sheets>
  <definedNames>
    <definedName name="_xlnm.Print_Area" localSheetId="2">Blad1!$B$1:$AF$176</definedName>
    <definedName name="_xlnm.Print_Area" localSheetId="3">Blad2!$B$1:$AF$176</definedName>
    <definedName name="_xlnm.Print_Area" localSheetId="4">Blad3!$B$1:$AF$176</definedName>
    <definedName name="_xlnm.Print_Area" localSheetId="5">Blad4!$B$1:$AF$176</definedName>
    <definedName name="_xlnm.Print_Area" localSheetId="6">Blad5!$B$1:$AF$176</definedName>
    <definedName name="_xlnm.Print_Area" localSheetId="7">Plan!$B$8:$AG$87</definedName>
    <definedName name="_xlnm.Print_Area" localSheetId="1">Start!$B$1:$Q$17</definedName>
    <definedName name="n.v.t.">#REF!</definedName>
    <definedName name="waard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184" i="14" l="1"/>
  <c r="AD185" i="14" s="1"/>
  <c r="R184" i="14"/>
  <c r="H184" i="14"/>
  <c r="H178" i="14"/>
  <c r="Z184" i="14" s="1"/>
  <c r="H175" i="14"/>
  <c r="H174" i="14"/>
  <c r="H173" i="14"/>
  <c r="H172" i="14"/>
  <c r="H171" i="14"/>
  <c r="H170" i="14"/>
  <c r="H177" i="14" s="1"/>
  <c r="AD183" i="14" s="1"/>
  <c r="H169" i="14"/>
  <c r="H168" i="14"/>
  <c r="H167" i="14"/>
  <c r="H166" i="14"/>
  <c r="H165" i="14"/>
  <c r="H164" i="14"/>
  <c r="H176" i="14" s="1"/>
  <c r="H129" i="14"/>
  <c r="V184" i="14" s="1"/>
  <c r="H127" i="14"/>
  <c r="H126" i="14"/>
  <c r="H125" i="14"/>
  <c r="H124" i="14"/>
  <c r="H123" i="14"/>
  <c r="H122" i="14"/>
  <c r="H121" i="14"/>
  <c r="H120" i="14"/>
  <c r="H119" i="14"/>
  <c r="H118" i="14"/>
  <c r="H130" i="14" s="1"/>
  <c r="H85" i="14"/>
  <c r="H83" i="14"/>
  <c r="H82" i="14"/>
  <c r="H81" i="14"/>
  <c r="H80" i="14"/>
  <c r="H79" i="14"/>
  <c r="H78" i="14"/>
  <c r="H77" i="14"/>
  <c r="H86" i="14" s="1"/>
  <c r="H76" i="14"/>
  <c r="H75" i="14"/>
  <c r="H74" i="14"/>
  <c r="H39" i="14"/>
  <c r="M184" i="14" s="1"/>
  <c r="H38" i="14"/>
  <c r="H37" i="14"/>
  <c r="H36" i="14"/>
  <c r="H35" i="14"/>
  <c r="H34" i="14"/>
  <c r="H33" i="14"/>
  <c r="H32" i="14"/>
  <c r="H31" i="14"/>
  <c r="H30" i="14"/>
  <c r="H40" i="14" s="1"/>
  <c r="H29" i="14"/>
  <c r="C17" i="2"/>
  <c r="B2" i="14" s="1"/>
  <c r="B46" i="14" s="1"/>
  <c r="H178" i="13"/>
  <c r="AD184" i="13" s="1"/>
  <c r="H177" i="13"/>
  <c r="AD183" i="13" s="1"/>
  <c r="H176" i="13"/>
  <c r="H180" i="13" s="1"/>
  <c r="H179" i="13" s="1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29" i="13"/>
  <c r="V184" i="13" s="1"/>
  <c r="H127" i="13"/>
  <c r="H126" i="13"/>
  <c r="H125" i="13"/>
  <c r="H124" i="13"/>
  <c r="H123" i="13"/>
  <c r="H122" i="13"/>
  <c r="H121" i="13"/>
  <c r="H120" i="13"/>
  <c r="H130" i="13" s="1"/>
  <c r="H119" i="13"/>
  <c r="H118" i="13"/>
  <c r="H85" i="13"/>
  <c r="R184" i="13" s="1"/>
  <c r="H83" i="13"/>
  <c r="H82" i="13"/>
  <c r="H81" i="13"/>
  <c r="H80" i="13"/>
  <c r="H79" i="13"/>
  <c r="H78" i="13"/>
  <c r="H77" i="13"/>
  <c r="H76" i="13"/>
  <c r="H75" i="13"/>
  <c r="H86" i="13" s="1"/>
  <c r="H74" i="13"/>
  <c r="H39" i="13"/>
  <c r="M184" i="13" s="1"/>
  <c r="H38" i="13"/>
  <c r="H37" i="13"/>
  <c r="H36" i="13"/>
  <c r="H35" i="13"/>
  <c r="H34" i="13"/>
  <c r="H33" i="13"/>
  <c r="H32" i="13"/>
  <c r="H31" i="13"/>
  <c r="H30" i="13"/>
  <c r="H29" i="13"/>
  <c r="H40" i="13" s="1"/>
  <c r="C13" i="2"/>
  <c r="B2" i="1" s="1"/>
  <c r="B133" i="1" s="1"/>
  <c r="C14" i="2"/>
  <c r="B2" i="5" s="1"/>
  <c r="C15" i="2"/>
  <c r="B2" i="12" s="1"/>
  <c r="B46" i="12" s="1"/>
  <c r="C16" i="2"/>
  <c r="B2" i="13" s="1"/>
  <c r="B90" i="13" s="1"/>
  <c r="V184" i="12"/>
  <c r="H178" i="12"/>
  <c r="AD184" i="12" s="1"/>
  <c r="H177" i="12"/>
  <c r="AD183" i="12" s="1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76" i="12" s="1"/>
  <c r="H129" i="12"/>
  <c r="H127" i="12"/>
  <c r="H126" i="12"/>
  <c r="H125" i="12"/>
  <c r="H124" i="12"/>
  <c r="H123" i="12"/>
  <c r="H122" i="12"/>
  <c r="H121" i="12"/>
  <c r="H130" i="12" s="1"/>
  <c r="H120" i="12"/>
  <c r="H119" i="12"/>
  <c r="H118" i="12"/>
  <c r="H85" i="12"/>
  <c r="R184" i="12" s="1"/>
  <c r="H83" i="12"/>
  <c r="H82" i="12"/>
  <c r="H81" i="12"/>
  <c r="H80" i="12"/>
  <c r="H79" i="12"/>
  <c r="H78" i="12"/>
  <c r="H77" i="12"/>
  <c r="H76" i="12"/>
  <c r="H75" i="12"/>
  <c r="H86" i="12" s="1"/>
  <c r="H74" i="12"/>
  <c r="H39" i="12"/>
  <c r="M184" i="12" s="1"/>
  <c r="H38" i="12"/>
  <c r="H37" i="12"/>
  <c r="H36" i="12"/>
  <c r="H35" i="12"/>
  <c r="H34" i="12"/>
  <c r="H33" i="12"/>
  <c r="H32" i="12"/>
  <c r="H31" i="12"/>
  <c r="H30" i="12"/>
  <c r="H29" i="12"/>
  <c r="H40" i="12" s="1"/>
  <c r="V184" i="5"/>
  <c r="V185" i="5" s="1"/>
  <c r="AD183" i="5"/>
  <c r="Z183" i="5"/>
  <c r="V183" i="5"/>
  <c r="R183" i="5"/>
  <c r="M183" i="5"/>
  <c r="H183" i="5"/>
  <c r="V183" i="1"/>
  <c r="H178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29" i="5"/>
  <c r="H127" i="5"/>
  <c r="H126" i="5"/>
  <c r="H125" i="5"/>
  <c r="H124" i="5"/>
  <c r="H123" i="5"/>
  <c r="H122" i="5"/>
  <c r="H121" i="5"/>
  <c r="H120" i="5"/>
  <c r="H119" i="5"/>
  <c r="H118" i="5"/>
  <c r="H130" i="5" s="1"/>
  <c r="H85" i="5"/>
  <c r="R184" i="5" s="1"/>
  <c r="H83" i="5"/>
  <c r="H82" i="5"/>
  <c r="H81" i="5"/>
  <c r="H80" i="5"/>
  <c r="H79" i="5"/>
  <c r="H78" i="5"/>
  <c r="H77" i="5"/>
  <c r="H76" i="5"/>
  <c r="H75" i="5"/>
  <c r="H74" i="5"/>
  <c r="H39" i="5"/>
  <c r="M184" i="5" s="1"/>
  <c r="M185" i="5" s="1"/>
  <c r="H38" i="5"/>
  <c r="H37" i="5"/>
  <c r="H36" i="5"/>
  <c r="H35" i="5"/>
  <c r="H34" i="5"/>
  <c r="H33" i="5"/>
  <c r="H32" i="5"/>
  <c r="H31" i="5"/>
  <c r="H30" i="5"/>
  <c r="H29" i="5"/>
  <c r="H178" i="1"/>
  <c r="AD184" i="1" s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39" i="1"/>
  <c r="M184" i="1" s="1"/>
  <c r="H38" i="1"/>
  <c r="H37" i="1"/>
  <c r="H36" i="1"/>
  <c r="H35" i="1"/>
  <c r="H34" i="1"/>
  <c r="H33" i="1"/>
  <c r="H32" i="1"/>
  <c r="H31" i="1"/>
  <c r="H30" i="1"/>
  <c r="H29" i="1"/>
  <c r="H129" i="1"/>
  <c r="V184" i="1" s="1"/>
  <c r="V185" i="1" s="1"/>
  <c r="H85" i="1"/>
  <c r="R184" i="1" s="1"/>
  <c r="H83" i="1"/>
  <c r="H82" i="1"/>
  <c r="H81" i="1"/>
  <c r="H80" i="1"/>
  <c r="H79" i="1"/>
  <c r="H78" i="1"/>
  <c r="H77" i="1"/>
  <c r="H76" i="1"/>
  <c r="H75" i="1"/>
  <c r="H74" i="1"/>
  <c r="H127" i="1"/>
  <c r="H126" i="1"/>
  <c r="H125" i="1"/>
  <c r="H124" i="1"/>
  <c r="H123" i="1"/>
  <c r="H122" i="1"/>
  <c r="H121" i="1"/>
  <c r="H120" i="1"/>
  <c r="H119" i="1"/>
  <c r="H118" i="1"/>
  <c r="B46" i="1" l="1"/>
  <c r="Z184" i="1"/>
  <c r="B90" i="1"/>
  <c r="B133" i="14"/>
  <c r="B90" i="14"/>
  <c r="H180" i="14"/>
  <c r="H179" i="14" s="1"/>
  <c r="Z183" i="14"/>
  <c r="H131" i="14"/>
  <c r="V183" i="14"/>
  <c r="Z185" i="14"/>
  <c r="H87" i="14"/>
  <c r="R183" i="14"/>
  <c r="R185" i="14" s="1"/>
  <c r="H41" i="14"/>
  <c r="M183" i="14"/>
  <c r="M185" i="14" s="1"/>
  <c r="H183" i="14"/>
  <c r="H185" i="14" s="1"/>
  <c r="V185" i="14"/>
  <c r="M183" i="13"/>
  <c r="H41" i="13"/>
  <c r="H183" i="13"/>
  <c r="M185" i="13"/>
  <c r="H131" i="13"/>
  <c r="V183" i="13"/>
  <c r="V185" i="13" s="1"/>
  <c r="H87" i="13"/>
  <c r="R183" i="13"/>
  <c r="R185" i="13"/>
  <c r="AD185" i="13"/>
  <c r="B46" i="13"/>
  <c r="Z184" i="13"/>
  <c r="Z185" i="13" s="1"/>
  <c r="Z183" i="13"/>
  <c r="B133" i="13"/>
  <c r="H184" i="13"/>
  <c r="H185" i="13" s="1"/>
  <c r="B133" i="5"/>
  <c r="B90" i="5"/>
  <c r="B46" i="5"/>
  <c r="R183" i="12"/>
  <c r="H87" i="12"/>
  <c r="M183" i="12"/>
  <c r="M185" i="12" s="1"/>
  <c r="H41" i="12"/>
  <c r="V183" i="12"/>
  <c r="V185" i="12" s="1"/>
  <c r="H131" i="12"/>
  <c r="H180" i="12"/>
  <c r="H179" i="12" s="1"/>
  <c r="Z183" i="12"/>
  <c r="AD185" i="12"/>
  <c r="R185" i="12"/>
  <c r="Z184" i="12"/>
  <c r="Z185" i="12" s="1"/>
  <c r="B133" i="12"/>
  <c r="H184" i="12"/>
  <c r="B90" i="12"/>
  <c r="R185" i="5"/>
  <c r="H184" i="5"/>
  <c r="H185" i="5" s="1"/>
  <c r="Z184" i="5"/>
  <c r="Z185" i="5" s="1"/>
  <c r="AD184" i="5"/>
  <c r="AD185" i="5" s="1"/>
  <c r="H184" i="1"/>
  <c r="H177" i="1"/>
  <c r="AD183" i="1" s="1"/>
  <c r="AD185" i="1" s="1"/>
  <c r="H176" i="1"/>
  <c r="Z183" i="1" s="1"/>
  <c r="H130" i="1"/>
  <c r="H131" i="1" s="1"/>
  <c r="H86" i="1"/>
  <c r="H40" i="1"/>
  <c r="M183" i="1" s="1"/>
  <c r="M185" i="1" s="1"/>
  <c r="H177" i="5"/>
  <c r="H176" i="5"/>
  <c r="H131" i="5"/>
  <c r="H86" i="5"/>
  <c r="H87" i="5" s="1"/>
  <c r="H40" i="5"/>
  <c r="H41" i="5" s="1"/>
  <c r="Z185" i="1" l="1"/>
  <c r="H87" i="1"/>
  <c r="R183" i="1"/>
  <c r="R185" i="1" s="1"/>
  <c r="H183" i="12"/>
  <c r="H185" i="12" s="1"/>
  <c r="H180" i="1"/>
  <c r="H183" i="1" s="1"/>
  <c r="H185" i="1" s="1"/>
  <c r="H41" i="1"/>
  <c r="H180" i="5"/>
  <c r="H179" i="5" s="1"/>
  <c r="H179" i="1" l="1"/>
</calcChain>
</file>

<file path=xl/sharedStrings.xml><?xml version="1.0" encoding="utf-8"?>
<sst xmlns="http://schemas.openxmlformats.org/spreadsheetml/2006/main" count="738" uniqueCount="112">
  <si>
    <t>GETALBEGRIP</t>
  </si>
  <si>
    <t>TELLEN</t>
  </si>
  <si>
    <t>RESULTATIEF TELLEN</t>
  </si>
  <si>
    <t>HOEVEELHEDEN VERGELIJKEN</t>
  </si>
  <si>
    <t>SUBITEREN</t>
  </si>
  <si>
    <t>STRUCTUREREN</t>
  </si>
  <si>
    <t>PATRONEN HERKENNEN</t>
  </si>
  <si>
    <t>ORDENEN EN SERIËREN</t>
  </si>
  <si>
    <t>RUIMTELIJKE ORIËNTATIE</t>
  </si>
  <si>
    <t>REKENTAAL</t>
  </si>
  <si>
    <t>GEMIDDELDE</t>
  </si>
  <si>
    <t>ONDER WATER</t>
  </si>
  <si>
    <t>1. GETALBEGRIP</t>
  </si>
  <si>
    <t>2. TELLEN</t>
  </si>
  <si>
    <t>3. RESULTATIEF TELLEN</t>
  </si>
  <si>
    <t>4. HOEVEELHEDEN VERGELIJKEN</t>
  </si>
  <si>
    <t>5. SUBITEREN</t>
  </si>
  <si>
    <t>6. STRUCTUREREN</t>
  </si>
  <si>
    <t>7. PATRONEN HERKENNEN</t>
  </si>
  <si>
    <t>8. ORDENEN EN SERIËREN</t>
  </si>
  <si>
    <t>9. RUIMTELIJKE ORIËNTATIE</t>
  </si>
  <si>
    <t>10. REKENTAAL</t>
  </si>
  <si>
    <t>LUISTEREN EN BEGRIJPEN</t>
  </si>
  <si>
    <t>SPREKEN EN VERTELLEN</t>
  </si>
  <si>
    <t>WOORDENSCHAT</t>
  </si>
  <si>
    <t>KLANKBEWUSTZIJN</t>
  </si>
  <si>
    <t>LETTERS HERKENNEN</t>
  </si>
  <si>
    <t>BEGINNENDE LEESVAARDIGHEID</t>
  </si>
  <si>
    <t>LETTERS SCHRIJVEN</t>
  </si>
  <si>
    <t>BEGRIJPEN VAN TEKST</t>
  </si>
  <si>
    <t>TAALINZICHT</t>
  </si>
  <si>
    <t>WERKHOUDING EN ZELFSTANDIGHEID</t>
  </si>
  <si>
    <t>1. LUISTEREN EN BEGRIJPEN</t>
  </si>
  <si>
    <t>2. SPREKEN EN VERTELLEN</t>
  </si>
  <si>
    <t>3. WOORDENSCHAT</t>
  </si>
  <si>
    <t>4. KLANKBEWUSTZIJN</t>
  </si>
  <si>
    <t>5. LETTERS HERKENNEN</t>
  </si>
  <si>
    <t>6. BEGINNENDE LEESVAARDIGHEID</t>
  </si>
  <si>
    <t>7. LETTERS SCHRIJVEN</t>
  </si>
  <si>
    <t>8. BEGRIJPEN VAN TEKST</t>
  </si>
  <si>
    <t>9. TAALINZICHT</t>
  </si>
  <si>
    <t>10. WERKHOUDING EN ZELFSTANDIGHEID</t>
  </si>
  <si>
    <t>1. ZELFSTANDIGHEID</t>
  </si>
  <si>
    <t>ZELFSTANDIGHEID</t>
  </si>
  <si>
    <t>ZELFVERTROUWEN</t>
  </si>
  <si>
    <t>EMOTIEREGULATIE</t>
  </si>
  <si>
    <t>SAMENWERKEN</t>
  </si>
  <si>
    <t>OMGAAN MET ANDEREN</t>
  </si>
  <si>
    <t>CONFLICTEN OPLOSSEN</t>
  </si>
  <si>
    <t>DOORZETTINGSVERMOGEN</t>
  </si>
  <si>
    <t>VERANTWOORDELIJKHEID</t>
  </si>
  <si>
    <t>CONCENTRATIE</t>
  </si>
  <si>
    <t>FLEXIBILITEIT</t>
  </si>
  <si>
    <t>2. ZELFVERTROUWEN</t>
  </si>
  <si>
    <t>3. EMOTIEREGULATIE</t>
  </si>
  <si>
    <t>4. SAMENWERKEN</t>
  </si>
  <si>
    <t>5. OMGAAN MET ANDEREN</t>
  </si>
  <si>
    <t>6. CONFLICTEN OPLOSSEN</t>
  </si>
  <si>
    <t>7. DOORZETTINGSVERMOGEN</t>
  </si>
  <si>
    <t>8. VERANTWOORDELIJKHEID</t>
  </si>
  <si>
    <t>9. CONCENTRATIE</t>
  </si>
  <si>
    <t>10. FLEXIBILITEIT</t>
  </si>
  <si>
    <t>GROVE MOTORIEK</t>
  </si>
  <si>
    <t>EVENWICHT EN COÖRDINATIE</t>
  </si>
  <si>
    <t>FIJNE MOTORIEK</t>
  </si>
  <si>
    <t>SCHRIJFVOORBEREIDING</t>
  </si>
  <si>
    <t>LICHAAMSBESEF EN RUIMTELIJK INZICHT</t>
  </si>
  <si>
    <t>ZELFREDZAAMHEID</t>
  </si>
  <si>
    <t>SPELDUUR</t>
  </si>
  <si>
    <t>FANTASIESPEL</t>
  </si>
  <si>
    <t>SAMEN SPELEN</t>
  </si>
  <si>
    <t>TAAL EN SPEL</t>
  </si>
  <si>
    <t>DUURZAAM SPEELTHEMA</t>
  </si>
  <si>
    <t>GEMIDDELDE SPEL</t>
  </si>
  <si>
    <t>GEMIDDELDE MOTORIEK</t>
  </si>
  <si>
    <t>1. GROVE MOTORIEK</t>
  </si>
  <si>
    <t>2. EVENWICHT EN COÖRDINATIE</t>
  </si>
  <si>
    <t>3. FIJNE MOTORIEK</t>
  </si>
  <si>
    <t>4. SCHRIJFVOORBEREIDING</t>
  </si>
  <si>
    <t>5. LICHAAMSBESEF EN RUIMTELIJK INZICHT</t>
  </si>
  <si>
    <t>6. ZELFREDZAAMHEID</t>
  </si>
  <si>
    <t>1. SPELDUUR</t>
  </si>
  <si>
    <t>2. FANTASIESPEL</t>
  </si>
  <si>
    <t>PROBLEMEN OPLOSSEN IN SPEL</t>
  </si>
  <si>
    <t>4. PROBLEMEN OPLOSSEN IN SPEL</t>
  </si>
  <si>
    <t>5. TAAL EN SPEL</t>
  </si>
  <si>
    <t>6. DUURZAAM SPEELTHEMA</t>
  </si>
  <si>
    <t>3. SAMEN SPELEN</t>
  </si>
  <si>
    <t>GEMIDDELDE (</t>
  </si>
  <si>
    <t>BEGIN
GROEP 1</t>
  </si>
  <si>
    <t>MIDDEN
GROEP 1</t>
  </si>
  <si>
    <t>EIND
GROEP 1</t>
  </si>
  <si>
    <t>MIDDEN
GROEP 2</t>
  </si>
  <si>
    <t>EIND
GROEP 2</t>
  </si>
  <si>
    <t>MEETMOMENT</t>
  </si>
  <si>
    <t>totaal gemiddelde</t>
  </si>
  <si>
    <t>meetmoment</t>
  </si>
  <si>
    <t>verschil</t>
  </si>
  <si>
    <t>totaal</t>
  </si>
  <si>
    <t>rekenen</t>
  </si>
  <si>
    <t>lezen / taal</t>
  </si>
  <si>
    <t>seo</t>
  </si>
  <si>
    <t>mot otiek</t>
  </si>
  <si>
    <t>spel</t>
  </si>
  <si>
    <t>Noteer hier de namen van de kinderen</t>
  </si>
  <si>
    <t>Kees</t>
  </si>
  <si>
    <t xml:space="preserve">Miep </t>
  </si>
  <si>
    <t>Toos</t>
  </si>
  <si>
    <t>Pim</t>
  </si>
  <si>
    <t>Piet</t>
  </si>
  <si>
    <t xml:space="preserve">Naam van de groep: </t>
  </si>
  <si>
    <t>klik hier - en noteer de naam van de 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</si>
</sst>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ptos SemiBold"/>
      <family val="2"/>
    </font>
    <font>
      <sz val="12"/>
      <color theme="1"/>
      <name val="Aptos SemiBold"/>
      <family val="2"/>
    </font>
    <font>
      <sz val="12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6"/>
      <color theme="0"/>
      <name val="Aptos SemiBold"/>
      <family val="2"/>
    </font>
    <font>
      <sz val="8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2"/>
      <color theme="0"/>
      <name val="Aptos SemiBold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20"/>
      <color rgb="FFFF0000"/>
      <name val="Aptos Narrow"/>
      <family val="2"/>
      <scheme val="minor"/>
    </font>
    <font>
      <b/>
      <sz val="28"/>
      <color theme="1"/>
      <name val="Aptos SemiBold"/>
      <family val="2"/>
    </font>
    <font>
      <sz val="10"/>
      <color rgb="FF0070C0"/>
      <name val="Arial"/>
      <family val="2"/>
    </font>
    <font>
      <sz val="20"/>
      <color theme="9" tint="0.39997558519241921"/>
      <name val="Arial"/>
      <family val="2"/>
    </font>
    <font>
      <sz val="20"/>
      <color theme="8" tint="0.39997558519241921"/>
      <name val="Arial"/>
      <family val="2"/>
    </font>
    <font>
      <sz val="20"/>
      <color theme="7" tint="0.39997558519241921"/>
      <name val="Arial"/>
      <family val="2"/>
    </font>
    <font>
      <sz val="20"/>
      <color rgb="FFFFCC00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20"/>
      <color rgb="FFFF66FF"/>
      <name val="Arial"/>
      <family val="2"/>
    </font>
    <font>
      <b/>
      <sz val="14"/>
      <color theme="1"/>
      <name val="Aptos Narrow"/>
      <family val="2"/>
      <scheme val="minor"/>
    </font>
    <font>
      <sz val="10"/>
      <name val="Aptos ExtraBold"/>
      <family val="2"/>
    </font>
    <font>
      <sz val="24"/>
      <color theme="1"/>
      <name val="Aptos Narrow"/>
      <family val="2"/>
      <scheme val="minor"/>
    </font>
    <font>
      <sz val="24"/>
      <color rgb="FFFF0000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9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10" borderId="0" xfId="0" applyFont="1" applyFill="1"/>
    <xf numFmtId="0" fontId="1" fillId="11" borderId="0" xfId="0" applyFont="1" applyFill="1"/>
    <xf numFmtId="0" fontId="7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9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10" borderId="0" xfId="0" applyFont="1" applyFill="1"/>
    <xf numFmtId="0" fontId="3" fillId="11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5" fillId="0" borderId="0" xfId="0" applyNumberFormat="1" applyFont="1"/>
    <xf numFmtId="0" fontId="6" fillId="12" borderId="0" xfId="0" applyFont="1" applyFill="1" applyAlignment="1">
      <alignment horizontal="center" vertical="center"/>
    </xf>
    <xf numFmtId="0" fontId="7" fillId="12" borderId="0" xfId="0" applyFont="1" applyFill="1"/>
    <xf numFmtId="0" fontId="6" fillId="12" borderId="0" xfId="0" applyFont="1" applyFill="1"/>
    <xf numFmtId="0" fontId="6" fillId="13" borderId="0" xfId="0" applyFont="1" applyFill="1" applyAlignment="1">
      <alignment horizontal="center" vertical="center"/>
    </xf>
    <xf numFmtId="0" fontId="7" fillId="13" borderId="0" xfId="0" applyFont="1" applyFill="1"/>
    <xf numFmtId="0" fontId="6" fillId="13" borderId="0" xfId="0" applyFont="1" applyFill="1"/>
    <xf numFmtId="0" fontId="1" fillId="14" borderId="0" xfId="0" applyFont="1" applyFill="1" applyAlignment="1">
      <alignment horizontal="center" vertical="center"/>
    </xf>
    <xf numFmtId="0" fontId="3" fillId="14" borderId="0" xfId="0" applyFont="1" applyFill="1"/>
    <xf numFmtId="0" fontId="1" fillId="14" borderId="0" xfId="0" applyFont="1" applyFill="1"/>
    <xf numFmtId="0" fontId="6" fillId="15" borderId="0" xfId="0" applyFont="1" applyFill="1" applyAlignment="1">
      <alignment horizontal="center" vertical="center"/>
    </xf>
    <xf numFmtId="0" fontId="7" fillId="15" borderId="0" xfId="0" applyFont="1" applyFill="1"/>
    <xf numFmtId="0" fontId="6" fillId="15" borderId="0" xfId="0" applyFont="1" applyFill="1"/>
    <xf numFmtId="0" fontId="6" fillId="16" borderId="0" xfId="0" applyFont="1" applyFill="1" applyAlignment="1">
      <alignment horizontal="center" vertical="center"/>
    </xf>
    <xf numFmtId="0" fontId="7" fillId="16" borderId="0" xfId="0" applyFont="1" applyFill="1"/>
    <xf numFmtId="0" fontId="6" fillId="16" borderId="0" xfId="0" applyFont="1" applyFill="1"/>
    <xf numFmtId="0" fontId="6" fillId="17" borderId="0" xfId="0" applyFont="1" applyFill="1" applyAlignment="1">
      <alignment horizontal="center" vertical="center"/>
    </xf>
    <xf numFmtId="0" fontId="7" fillId="17" borderId="0" xfId="0" applyFont="1" applyFill="1"/>
    <xf numFmtId="0" fontId="6" fillId="17" borderId="0" xfId="0" applyFont="1" applyFill="1"/>
    <xf numFmtId="0" fontId="1" fillId="18" borderId="0" xfId="0" applyFont="1" applyFill="1" applyAlignment="1">
      <alignment horizontal="center" vertical="center"/>
    </xf>
    <xf numFmtId="0" fontId="3" fillId="18" borderId="0" xfId="0" applyFont="1" applyFill="1"/>
    <xf numFmtId="0" fontId="1" fillId="18" borderId="0" xfId="0" applyFont="1" applyFill="1"/>
    <xf numFmtId="0" fontId="1" fillId="19" borderId="0" xfId="0" applyFont="1" applyFill="1" applyAlignment="1">
      <alignment horizontal="center" vertical="center"/>
    </xf>
    <xf numFmtId="0" fontId="3" fillId="19" borderId="0" xfId="0" applyFont="1" applyFill="1"/>
    <xf numFmtId="0" fontId="1" fillId="19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9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1"/>
    <xf numFmtId="0" fontId="12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Alignment="1">
      <alignment vertical="center"/>
    </xf>
    <xf numFmtId="9" fontId="14" fillId="0" borderId="3" xfId="0" applyNumberFormat="1" applyFont="1" applyBorder="1" applyAlignment="1">
      <alignment horizontal="center" textRotation="90"/>
    </xf>
    <xf numFmtId="9" fontId="14" fillId="0" borderId="4" xfId="0" applyNumberFormat="1" applyFont="1" applyBorder="1" applyAlignment="1">
      <alignment horizontal="center" textRotation="90"/>
    </xf>
    <xf numFmtId="0" fontId="1" fillId="2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1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1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/>
    <xf numFmtId="0" fontId="3" fillId="21" borderId="0" xfId="0" applyFont="1" applyFill="1"/>
    <xf numFmtId="0" fontId="17" fillId="21" borderId="0" xfId="0" applyFont="1" applyFill="1" applyAlignment="1">
      <alignment horizontal="center" vertical="center"/>
    </xf>
    <xf numFmtId="0" fontId="17" fillId="21" borderId="0" xfId="0" applyFont="1" applyFill="1"/>
    <xf numFmtId="0" fontId="1" fillId="0" borderId="7" xfId="0" applyFont="1" applyBorder="1"/>
    <xf numFmtId="9" fontId="14" fillId="0" borderId="3" xfId="0" applyNumberFormat="1" applyFont="1" applyBorder="1" applyAlignment="1" applyProtection="1">
      <alignment horizontal="center" textRotation="90"/>
      <protection locked="0"/>
    </xf>
    <xf numFmtId="9" fontId="14" fillId="0" borderId="4" xfId="0" applyNumberFormat="1" applyFont="1" applyBorder="1" applyAlignment="1" applyProtection="1">
      <alignment horizontal="center" textRotation="90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6" fillId="12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3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3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4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4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6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6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8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8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5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6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13" borderId="7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1" applyFont="1"/>
    <xf numFmtId="0" fontId="24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20" borderId="0" xfId="1" applyFont="1" applyFill="1" applyAlignment="1">
      <alignment horizontal="center" vertical="center"/>
    </xf>
    <xf numFmtId="0" fontId="20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8" fillId="0" borderId="0" xfId="1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4" fillId="0" borderId="8" xfId="0" applyFont="1" applyBorder="1" applyProtection="1">
      <protection locked="0"/>
    </xf>
    <xf numFmtId="0" fontId="29" fillId="21" borderId="0" xfId="0" applyFont="1" applyFill="1"/>
    <xf numFmtId="0" fontId="27" fillId="20" borderId="0" xfId="1" applyFont="1" applyFill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30" fillId="0" borderId="0" xfId="1" applyFont="1"/>
    <xf numFmtId="9" fontId="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7" fillId="21" borderId="3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21" borderId="4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1" borderId="0" xfId="0" applyFont="1" applyFill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 applyAlignment="1" applyProtection="1">
      <alignment horizontal="center"/>
      <protection locked="0"/>
    </xf>
  </cellXfs>
  <cellStyles count="2">
    <cellStyle name="Standaard" xfId="0" builtinId="0"/>
    <cellStyle name="Standaard 2" xfId="1" xr:uid="{A9EDFA35-0065-458F-A4B7-679CC6AD63C9}"/>
  </cellStyles>
  <dxfs count="41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66FF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CC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4784"/>
      <color rgb="FFFF6699"/>
      <color rgb="FFFF7C80"/>
      <color rgb="FFCCCCFF"/>
      <color rgb="FFFF66FF"/>
      <color rgb="FF66CCFF"/>
      <color rgb="FFFFCC00"/>
      <color rgb="FF99CCFF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Blad1!$H$29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2-4EB6-BF6A-458A208BEEC7}"/>
            </c:ext>
          </c:extLst>
        </c:ser>
        <c:ser>
          <c:idx val="1"/>
          <c:order val="1"/>
          <c:tx>
            <c:strRef>
              <c:f>Blad1!$F$30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Blad1!$H$30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2-4EB6-BF6A-458A208BEEC7}"/>
            </c:ext>
          </c:extLst>
        </c:ser>
        <c:ser>
          <c:idx val="2"/>
          <c:order val="2"/>
          <c:tx>
            <c:strRef>
              <c:f>Blad1!$F$31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Blad1!$H$31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2-4EB6-BF6A-458A208BEEC7}"/>
            </c:ext>
          </c:extLst>
        </c:ser>
        <c:ser>
          <c:idx val="3"/>
          <c:order val="3"/>
          <c:tx>
            <c:strRef>
              <c:f>Blad1!$F$32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Blad1!$H$32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2-4EB6-BF6A-458A208BEEC7}"/>
            </c:ext>
          </c:extLst>
        </c:ser>
        <c:ser>
          <c:idx val="4"/>
          <c:order val="4"/>
          <c:tx>
            <c:strRef>
              <c:f>Blad1!$F$33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Blad1!$H$33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2-4EB6-BF6A-458A208BEEC7}"/>
            </c:ext>
          </c:extLst>
        </c:ser>
        <c:ser>
          <c:idx val="5"/>
          <c:order val="5"/>
          <c:tx>
            <c:strRef>
              <c:f>Blad1!$F$34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Blad1!$H$34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C2-4EB6-BF6A-458A208BEEC7}"/>
            </c:ext>
          </c:extLst>
        </c:ser>
        <c:ser>
          <c:idx val="6"/>
          <c:order val="6"/>
          <c:tx>
            <c:strRef>
              <c:f>Blad1!$F$35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Blad1!$H$35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C2-4EB6-BF6A-458A208BEEC7}"/>
            </c:ext>
          </c:extLst>
        </c:ser>
        <c:ser>
          <c:idx val="7"/>
          <c:order val="7"/>
          <c:tx>
            <c:strRef>
              <c:f>Blad1!$F$36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Blad1!$H$36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C2-4EB6-BF6A-458A208BEEC7}"/>
            </c:ext>
          </c:extLst>
        </c:ser>
        <c:ser>
          <c:idx val="8"/>
          <c:order val="8"/>
          <c:tx>
            <c:strRef>
              <c:f>Blad1!$F$37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Blad1!$H$37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C2-4EB6-BF6A-458A208BEEC7}"/>
            </c:ext>
          </c:extLst>
        </c:ser>
        <c:ser>
          <c:idx val="9"/>
          <c:order val="9"/>
          <c:tx>
            <c:strRef>
              <c:f>Blad1!$F$38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Blad1!$H$38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C2-4EB6-BF6A-458A208B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Blad1!$H$39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C2-4EB6-BF6A-458A208BEEC7}"/>
            </c:ext>
          </c:extLst>
        </c:ser>
        <c:ser>
          <c:idx val="11"/>
          <c:order val="11"/>
          <c:tx>
            <c:strRef>
              <c:f>Blad1!$F$40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Blad1!$H$40</c:f>
              <c:numCache>
                <c:formatCode>0%</c:formatCode>
                <c:ptCount val="1"/>
                <c:pt idx="0">
                  <c:v>0.71000000000000019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C2-4EB6-BF6A-458A208BEEC7}"/>
            </c:ext>
          </c:extLst>
        </c:ser>
        <c:ser>
          <c:idx val="12"/>
          <c:order val="12"/>
          <c:tx>
            <c:strRef>
              <c:f>Blad1!$F$41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Blad1!$H$41</c:f>
              <c:numCache>
                <c:formatCode>0%</c:formatCode>
                <c:ptCount val="1"/>
                <c:pt idx="0">
                  <c:v>0.51000000000000023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C2-4EB6-BF6A-458A208B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50E-9C38-234721E29A16}"/>
            </c:ext>
          </c:extLst>
        </c:ser>
        <c:ser>
          <c:idx val="1"/>
          <c:order val="1"/>
          <c:tx>
            <c:strRef>
              <c:f>Blad3!$F$75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Blad3!$H$75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8-450E-9C38-234721E29A16}"/>
            </c:ext>
          </c:extLst>
        </c:ser>
        <c:ser>
          <c:idx val="2"/>
          <c:order val="2"/>
          <c:tx>
            <c:strRef>
              <c:f>Blad3!$F$76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8-450E-9C38-234721E29A16}"/>
            </c:ext>
          </c:extLst>
        </c:ser>
        <c:ser>
          <c:idx val="3"/>
          <c:order val="3"/>
          <c:tx>
            <c:strRef>
              <c:f>Blad3!$F$77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8-450E-9C38-234721E29A16}"/>
            </c:ext>
          </c:extLst>
        </c:ser>
        <c:ser>
          <c:idx val="4"/>
          <c:order val="4"/>
          <c:tx>
            <c:strRef>
              <c:f>Blad3!$F$78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Blad3!$H$78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8-450E-9C38-234721E29A16}"/>
            </c:ext>
          </c:extLst>
        </c:ser>
        <c:ser>
          <c:idx val="5"/>
          <c:order val="5"/>
          <c:tx>
            <c:strRef>
              <c:f>Blad3!$F$79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Blad3!$H$79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E8-450E-9C38-234721E29A16}"/>
            </c:ext>
          </c:extLst>
        </c:ser>
        <c:ser>
          <c:idx val="6"/>
          <c:order val="6"/>
          <c:tx>
            <c:strRef>
              <c:f>Blad3!$F$80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Blad3!$H$80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E8-450E-9C38-234721E29A16}"/>
            </c:ext>
          </c:extLst>
        </c:ser>
        <c:ser>
          <c:idx val="7"/>
          <c:order val="7"/>
          <c:tx>
            <c:strRef>
              <c:f>Blad3!$F$81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Blad3!$H$81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E8-450E-9C38-234721E29A16}"/>
            </c:ext>
          </c:extLst>
        </c:ser>
        <c:ser>
          <c:idx val="8"/>
          <c:order val="8"/>
          <c:tx>
            <c:strRef>
              <c:f>Blad3!$F$82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Blad3!$H$82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E8-450E-9C38-234721E29A16}"/>
            </c:ext>
          </c:extLst>
        </c:ser>
        <c:ser>
          <c:idx val="9"/>
          <c:order val="9"/>
          <c:tx>
            <c:strRef>
              <c:f>Blad3!$F$83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Blad3!$H$83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E8-450E-9C38-234721E2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Blad3!$F$85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E8-450E-9C38-234721E29A16}"/>
            </c:ext>
          </c:extLst>
        </c:ser>
        <c:ser>
          <c:idx val="11"/>
          <c:order val="11"/>
          <c:tx>
            <c:strRef>
              <c:f>Blad3!$F$86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E8-450E-9C38-234721E29A16}"/>
            </c:ext>
          </c:extLst>
        </c:ser>
        <c:ser>
          <c:idx val="12"/>
          <c:order val="12"/>
          <c:tx>
            <c:strRef>
              <c:f>Blad3!$F$87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Blad3!$H$87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E8-450E-9C38-234721E2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8-4F42-9C05-F4C193ABDE02}"/>
            </c:ext>
          </c:extLst>
        </c:ser>
        <c:ser>
          <c:idx val="1"/>
          <c:order val="1"/>
          <c:tx>
            <c:strRef>
              <c:f>Blad3!$F$119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8-4F42-9C05-F4C193ABDE02}"/>
            </c:ext>
          </c:extLst>
        </c:ser>
        <c:ser>
          <c:idx val="2"/>
          <c:order val="2"/>
          <c:tx>
            <c:strRef>
              <c:f>Blad3!$F$120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Blad3!$H$120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8-4F42-9C05-F4C193ABDE02}"/>
            </c:ext>
          </c:extLst>
        </c:ser>
        <c:ser>
          <c:idx val="3"/>
          <c:order val="3"/>
          <c:tx>
            <c:strRef>
              <c:f>Blad3!$F$121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Blad3!$H$121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8-4F42-9C05-F4C193ABDE02}"/>
            </c:ext>
          </c:extLst>
        </c:ser>
        <c:ser>
          <c:idx val="4"/>
          <c:order val="4"/>
          <c:tx>
            <c:strRef>
              <c:f>Blad3!$F$122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Blad3!$H$122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8-4F42-9C05-F4C193ABDE02}"/>
            </c:ext>
          </c:extLst>
        </c:ser>
        <c:ser>
          <c:idx val="5"/>
          <c:order val="5"/>
          <c:tx>
            <c:strRef>
              <c:f>Blad3!$F$123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28-4F42-9C05-F4C193ABDE02}"/>
            </c:ext>
          </c:extLst>
        </c:ser>
        <c:ser>
          <c:idx val="6"/>
          <c:order val="6"/>
          <c:tx>
            <c:strRef>
              <c:f>Blad3!$F$124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Blad3!$H$124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28-4F42-9C05-F4C193ABDE02}"/>
            </c:ext>
          </c:extLst>
        </c:ser>
        <c:ser>
          <c:idx val="7"/>
          <c:order val="7"/>
          <c:tx>
            <c:strRef>
              <c:f>Blad3!$F$125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Blad3!$H$125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28-4F42-9C05-F4C193ABDE02}"/>
            </c:ext>
          </c:extLst>
        </c:ser>
        <c:ser>
          <c:idx val="8"/>
          <c:order val="8"/>
          <c:tx>
            <c:strRef>
              <c:f>Blad3!$F$126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28-4F42-9C05-F4C193ABDE02}"/>
            </c:ext>
          </c:extLst>
        </c:ser>
        <c:ser>
          <c:idx val="9"/>
          <c:order val="9"/>
          <c:tx>
            <c:strRef>
              <c:f>Blad3!$F$127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Blad3!$H$127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28-4F42-9C05-F4C193AB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Blad3!$F$129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28-4F42-9C05-F4C193ABDE02}"/>
            </c:ext>
          </c:extLst>
        </c:ser>
        <c:ser>
          <c:idx val="11"/>
          <c:order val="11"/>
          <c:tx>
            <c:strRef>
              <c:f>Blad3!$F$130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28-4F42-9C05-F4C193ABDE02}"/>
            </c:ext>
          </c:extLst>
        </c:ser>
        <c:ser>
          <c:idx val="12"/>
          <c:order val="12"/>
          <c:tx>
            <c:strRef>
              <c:f>Blad3!$F$131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Blad3!$H$131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28-4F42-9C05-F4C193AB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7-4E58-8D68-894EB79D1B52}"/>
            </c:ext>
          </c:extLst>
        </c:ser>
        <c:ser>
          <c:idx val="1"/>
          <c:order val="1"/>
          <c:tx>
            <c:strRef>
              <c:f>Blad3!$F$165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57-4E58-8D68-894EB79D1B52}"/>
            </c:ext>
          </c:extLst>
        </c:ser>
        <c:ser>
          <c:idx val="2"/>
          <c:order val="2"/>
          <c:tx>
            <c:strRef>
              <c:f>Blad3!$F$166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Blad3!$H$166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7-4E58-8D68-894EB79D1B52}"/>
            </c:ext>
          </c:extLst>
        </c:ser>
        <c:ser>
          <c:idx val="3"/>
          <c:order val="3"/>
          <c:tx>
            <c:strRef>
              <c:f>Blad3!$F$167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57-4E58-8D68-894EB79D1B52}"/>
            </c:ext>
          </c:extLst>
        </c:ser>
        <c:ser>
          <c:idx val="4"/>
          <c:order val="4"/>
          <c:tx>
            <c:strRef>
              <c:f>Blad3!$F$168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Blad3!$H$168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57-4E58-8D68-894EB79D1B52}"/>
            </c:ext>
          </c:extLst>
        </c:ser>
        <c:ser>
          <c:idx val="5"/>
          <c:order val="5"/>
          <c:tx>
            <c:strRef>
              <c:f>Blad3!$F$169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57-4E58-8D68-894EB79D1B52}"/>
            </c:ext>
          </c:extLst>
        </c:ser>
        <c:ser>
          <c:idx val="6"/>
          <c:order val="6"/>
          <c:tx>
            <c:strRef>
              <c:f>Blad3!$F$170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57-4E58-8D68-894EB79D1B52}"/>
            </c:ext>
          </c:extLst>
        </c:ser>
        <c:ser>
          <c:idx val="7"/>
          <c:order val="7"/>
          <c:tx>
            <c:strRef>
              <c:f>Blad3!$F$171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57-4E58-8D68-894EB79D1B52}"/>
            </c:ext>
          </c:extLst>
        </c:ser>
        <c:ser>
          <c:idx val="8"/>
          <c:order val="8"/>
          <c:tx>
            <c:strRef>
              <c:f>Blad3!$F$172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Blad3!$H$172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57-4E58-8D68-894EB79D1B52}"/>
            </c:ext>
          </c:extLst>
        </c:ser>
        <c:ser>
          <c:idx val="9"/>
          <c:order val="9"/>
          <c:tx>
            <c:strRef>
              <c:f>Blad3!$F$173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Blad3!$H$173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57-4E58-8D68-894EB79D1B52}"/>
            </c:ext>
          </c:extLst>
        </c:ser>
        <c:ser>
          <c:idx val="10"/>
          <c:order val="10"/>
          <c:tx>
            <c:strRef>
              <c:f>Blad3!$F$174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Blad3!$H$174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57-4E58-8D68-894EB79D1B52}"/>
            </c:ext>
          </c:extLst>
        </c:ser>
        <c:ser>
          <c:idx val="11"/>
          <c:order val="11"/>
          <c:tx>
            <c:strRef>
              <c:f>Blad3!$F$175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Blad3!$H$175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57-4E58-8D68-894EB79D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Blad3!$F$176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57-4E58-8D68-894EB79D1B52}"/>
            </c:ext>
          </c:extLst>
        </c:ser>
        <c:ser>
          <c:idx val="13"/>
          <c:order val="13"/>
          <c:tx>
            <c:strRef>
              <c:f>Blad3!$F$177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Blad3!$H$177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57-4E58-8D68-894EB79D1B52}"/>
            </c:ext>
          </c:extLst>
        </c:ser>
        <c:ser>
          <c:idx val="14"/>
          <c:order val="14"/>
          <c:tx>
            <c:strRef>
              <c:f>Blad3!$F$178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57-4E58-8D68-894EB79D1B52}"/>
            </c:ext>
          </c:extLst>
        </c:ser>
        <c:ser>
          <c:idx val="15"/>
          <c:order val="15"/>
          <c:tx>
            <c:strRef>
              <c:f>Blad3!$F$179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Blad3!$H$179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57-4E58-8D68-894EB79D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Blad4!$H$29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B-4731-9AC3-3CD11840DBAF}"/>
            </c:ext>
          </c:extLst>
        </c:ser>
        <c:ser>
          <c:idx val="1"/>
          <c:order val="1"/>
          <c:tx>
            <c:strRef>
              <c:f>Blad4!$F$30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Blad4!$H$30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B-4731-9AC3-3CD11840DBAF}"/>
            </c:ext>
          </c:extLst>
        </c:ser>
        <c:ser>
          <c:idx val="2"/>
          <c:order val="2"/>
          <c:tx>
            <c:strRef>
              <c:f>Blad4!$F$31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Blad4!$H$31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B-4731-9AC3-3CD11840DBAF}"/>
            </c:ext>
          </c:extLst>
        </c:ser>
        <c:ser>
          <c:idx val="3"/>
          <c:order val="3"/>
          <c:tx>
            <c:strRef>
              <c:f>Blad4!$F$32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B-4731-9AC3-3CD11840DBAF}"/>
            </c:ext>
          </c:extLst>
        </c:ser>
        <c:ser>
          <c:idx val="4"/>
          <c:order val="4"/>
          <c:tx>
            <c:strRef>
              <c:f>Blad4!$F$33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6B-4731-9AC3-3CD11840DBAF}"/>
            </c:ext>
          </c:extLst>
        </c:ser>
        <c:ser>
          <c:idx val="5"/>
          <c:order val="5"/>
          <c:tx>
            <c:strRef>
              <c:f>Blad4!$F$34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Blad4!$H$34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6B-4731-9AC3-3CD11840DBAF}"/>
            </c:ext>
          </c:extLst>
        </c:ser>
        <c:ser>
          <c:idx val="6"/>
          <c:order val="6"/>
          <c:tx>
            <c:strRef>
              <c:f>Blad4!$F$35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Blad4!$H$35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6B-4731-9AC3-3CD11840DBAF}"/>
            </c:ext>
          </c:extLst>
        </c:ser>
        <c:ser>
          <c:idx val="7"/>
          <c:order val="7"/>
          <c:tx>
            <c:strRef>
              <c:f>Blad4!$F$36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Blad4!$H$36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6B-4731-9AC3-3CD11840DBAF}"/>
            </c:ext>
          </c:extLst>
        </c:ser>
        <c:ser>
          <c:idx val="8"/>
          <c:order val="8"/>
          <c:tx>
            <c:strRef>
              <c:f>Blad4!$F$37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Blad4!$H$37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6B-4731-9AC3-3CD11840DBAF}"/>
            </c:ext>
          </c:extLst>
        </c:ser>
        <c:ser>
          <c:idx val="9"/>
          <c:order val="9"/>
          <c:tx>
            <c:strRef>
              <c:f>Blad4!$F$38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Blad4!$H$38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6B-4731-9AC3-3CD11840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Blad4!$F$39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6B-4731-9AC3-3CD11840DBAF}"/>
            </c:ext>
          </c:extLst>
        </c:ser>
        <c:ser>
          <c:idx val="11"/>
          <c:order val="11"/>
          <c:tx>
            <c:strRef>
              <c:f>Blad4!$F$40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6B-4731-9AC3-3CD11840DBAF}"/>
            </c:ext>
          </c:extLst>
        </c:ser>
        <c:ser>
          <c:idx val="12"/>
          <c:order val="12"/>
          <c:tx>
            <c:strRef>
              <c:f>Blad4!$F$41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Blad4!$H$41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6B-4731-9AC3-3CD11840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D00-8EF2-5F638E558FA9}"/>
            </c:ext>
          </c:extLst>
        </c:ser>
        <c:ser>
          <c:idx val="1"/>
          <c:order val="1"/>
          <c:tx>
            <c:strRef>
              <c:f>Blad4!$F$75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Blad4!$H$75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4-4D00-8EF2-5F638E558FA9}"/>
            </c:ext>
          </c:extLst>
        </c:ser>
        <c:ser>
          <c:idx val="2"/>
          <c:order val="2"/>
          <c:tx>
            <c:strRef>
              <c:f>Blad4!$F$76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34-4D00-8EF2-5F638E558FA9}"/>
            </c:ext>
          </c:extLst>
        </c:ser>
        <c:ser>
          <c:idx val="3"/>
          <c:order val="3"/>
          <c:tx>
            <c:strRef>
              <c:f>Blad4!$F$77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4-4D00-8EF2-5F638E558FA9}"/>
            </c:ext>
          </c:extLst>
        </c:ser>
        <c:ser>
          <c:idx val="4"/>
          <c:order val="4"/>
          <c:tx>
            <c:strRef>
              <c:f>Blad4!$F$78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Blad4!$H$78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34-4D00-8EF2-5F638E558FA9}"/>
            </c:ext>
          </c:extLst>
        </c:ser>
        <c:ser>
          <c:idx val="5"/>
          <c:order val="5"/>
          <c:tx>
            <c:strRef>
              <c:f>Blad4!$F$79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Blad4!$H$79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34-4D00-8EF2-5F638E558FA9}"/>
            </c:ext>
          </c:extLst>
        </c:ser>
        <c:ser>
          <c:idx val="6"/>
          <c:order val="6"/>
          <c:tx>
            <c:strRef>
              <c:f>Blad4!$F$80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Blad4!$H$80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34-4D00-8EF2-5F638E558FA9}"/>
            </c:ext>
          </c:extLst>
        </c:ser>
        <c:ser>
          <c:idx val="7"/>
          <c:order val="7"/>
          <c:tx>
            <c:strRef>
              <c:f>Blad4!$F$81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Blad4!$H$81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34-4D00-8EF2-5F638E558FA9}"/>
            </c:ext>
          </c:extLst>
        </c:ser>
        <c:ser>
          <c:idx val="8"/>
          <c:order val="8"/>
          <c:tx>
            <c:strRef>
              <c:f>Blad4!$F$82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Blad4!$H$82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34-4D00-8EF2-5F638E558FA9}"/>
            </c:ext>
          </c:extLst>
        </c:ser>
        <c:ser>
          <c:idx val="9"/>
          <c:order val="9"/>
          <c:tx>
            <c:strRef>
              <c:f>Blad4!$F$83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Blad4!$H$83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34-4D00-8EF2-5F638E55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Blad4!$F$85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34-4D00-8EF2-5F638E558FA9}"/>
            </c:ext>
          </c:extLst>
        </c:ser>
        <c:ser>
          <c:idx val="11"/>
          <c:order val="11"/>
          <c:tx>
            <c:strRef>
              <c:f>Blad4!$F$86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34-4D00-8EF2-5F638E558FA9}"/>
            </c:ext>
          </c:extLst>
        </c:ser>
        <c:ser>
          <c:idx val="12"/>
          <c:order val="12"/>
          <c:tx>
            <c:strRef>
              <c:f>Blad4!$F$87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Blad4!$H$87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34-4D00-8EF2-5F638E55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D-4DA6-96D5-12FAE75AA373}"/>
            </c:ext>
          </c:extLst>
        </c:ser>
        <c:ser>
          <c:idx val="1"/>
          <c:order val="1"/>
          <c:tx>
            <c:strRef>
              <c:f>Blad4!$F$119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D-4DA6-96D5-12FAE75AA373}"/>
            </c:ext>
          </c:extLst>
        </c:ser>
        <c:ser>
          <c:idx val="2"/>
          <c:order val="2"/>
          <c:tx>
            <c:strRef>
              <c:f>Blad4!$F$120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Blad4!$H$120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D-4DA6-96D5-12FAE75AA373}"/>
            </c:ext>
          </c:extLst>
        </c:ser>
        <c:ser>
          <c:idx val="3"/>
          <c:order val="3"/>
          <c:tx>
            <c:strRef>
              <c:f>Blad4!$F$121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Blad4!$H$121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CD-4DA6-96D5-12FAE75AA373}"/>
            </c:ext>
          </c:extLst>
        </c:ser>
        <c:ser>
          <c:idx val="4"/>
          <c:order val="4"/>
          <c:tx>
            <c:strRef>
              <c:f>Blad4!$F$122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Blad4!$H$122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D-4DA6-96D5-12FAE75AA373}"/>
            </c:ext>
          </c:extLst>
        </c:ser>
        <c:ser>
          <c:idx val="5"/>
          <c:order val="5"/>
          <c:tx>
            <c:strRef>
              <c:f>Blad4!$F$123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CD-4DA6-96D5-12FAE75AA373}"/>
            </c:ext>
          </c:extLst>
        </c:ser>
        <c:ser>
          <c:idx val="6"/>
          <c:order val="6"/>
          <c:tx>
            <c:strRef>
              <c:f>Blad4!$F$124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Blad4!$H$124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CD-4DA6-96D5-12FAE75AA373}"/>
            </c:ext>
          </c:extLst>
        </c:ser>
        <c:ser>
          <c:idx val="7"/>
          <c:order val="7"/>
          <c:tx>
            <c:strRef>
              <c:f>Blad4!$F$125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Blad4!$H$125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CD-4DA6-96D5-12FAE75AA373}"/>
            </c:ext>
          </c:extLst>
        </c:ser>
        <c:ser>
          <c:idx val="8"/>
          <c:order val="8"/>
          <c:tx>
            <c:strRef>
              <c:f>Blad4!$F$126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CD-4DA6-96D5-12FAE75AA373}"/>
            </c:ext>
          </c:extLst>
        </c:ser>
        <c:ser>
          <c:idx val="9"/>
          <c:order val="9"/>
          <c:tx>
            <c:strRef>
              <c:f>Blad4!$F$127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Blad4!$H$127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CD-4DA6-96D5-12FAE75A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Blad4!$F$129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CD-4DA6-96D5-12FAE75AA373}"/>
            </c:ext>
          </c:extLst>
        </c:ser>
        <c:ser>
          <c:idx val="11"/>
          <c:order val="11"/>
          <c:tx>
            <c:strRef>
              <c:f>Blad4!$F$130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CD-4DA6-96D5-12FAE75AA373}"/>
            </c:ext>
          </c:extLst>
        </c:ser>
        <c:ser>
          <c:idx val="12"/>
          <c:order val="12"/>
          <c:tx>
            <c:strRef>
              <c:f>Blad4!$F$131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Blad4!$H$131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CD-4DA6-96D5-12FAE75A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E-469F-A03A-8D6F283CB73E}"/>
            </c:ext>
          </c:extLst>
        </c:ser>
        <c:ser>
          <c:idx val="1"/>
          <c:order val="1"/>
          <c:tx>
            <c:strRef>
              <c:f>Blad4!$F$165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E-469F-A03A-8D6F283CB73E}"/>
            </c:ext>
          </c:extLst>
        </c:ser>
        <c:ser>
          <c:idx val="2"/>
          <c:order val="2"/>
          <c:tx>
            <c:strRef>
              <c:f>Blad4!$F$166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Blad4!$H$166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E-469F-A03A-8D6F283CB73E}"/>
            </c:ext>
          </c:extLst>
        </c:ser>
        <c:ser>
          <c:idx val="3"/>
          <c:order val="3"/>
          <c:tx>
            <c:strRef>
              <c:f>Blad4!$F$167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E-469F-A03A-8D6F283CB73E}"/>
            </c:ext>
          </c:extLst>
        </c:ser>
        <c:ser>
          <c:idx val="4"/>
          <c:order val="4"/>
          <c:tx>
            <c:strRef>
              <c:f>Blad4!$F$168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Blad4!$H$168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E-469F-A03A-8D6F283CB73E}"/>
            </c:ext>
          </c:extLst>
        </c:ser>
        <c:ser>
          <c:idx val="5"/>
          <c:order val="5"/>
          <c:tx>
            <c:strRef>
              <c:f>Blad4!$F$169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3E-469F-A03A-8D6F283CB73E}"/>
            </c:ext>
          </c:extLst>
        </c:ser>
        <c:ser>
          <c:idx val="6"/>
          <c:order val="6"/>
          <c:tx>
            <c:strRef>
              <c:f>Blad4!$F$170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Blad4!$H$170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3E-469F-A03A-8D6F283CB73E}"/>
            </c:ext>
          </c:extLst>
        </c:ser>
        <c:ser>
          <c:idx val="7"/>
          <c:order val="7"/>
          <c:tx>
            <c:strRef>
              <c:f>Blad4!$F$171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Blad4!$H$171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3E-469F-A03A-8D6F283CB73E}"/>
            </c:ext>
          </c:extLst>
        </c:ser>
        <c:ser>
          <c:idx val="8"/>
          <c:order val="8"/>
          <c:tx>
            <c:strRef>
              <c:f>Blad4!$F$172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Blad4!$H$172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3E-469F-A03A-8D6F283CB73E}"/>
            </c:ext>
          </c:extLst>
        </c:ser>
        <c:ser>
          <c:idx val="9"/>
          <c:order val="9"/>
          <c:tx>
            <c:strRef>
              <c:f>Blad4!$F$173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Blad4!$H$173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3E-469F-A03A-8D6F283CB73E}"/>
            </c:ext>
          </c:extLst>
        </c:ser>
        <c:ser>
          <c:idx val="10"/>
          <c:order val="10"/>
          <c:tx>
            <c:strRef>
              <c:f>Blad4!$F$174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Blad4!$H$174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3E-469F-A03A-8D6F283CB73E}"/>
            </c:ext>
          </c:extLst>
        </c:ser>
        <c:ser>
          <c:idx val="11"/>
          <c:order val="11"/>
          <c:tx>
            <c:strRef>
              <c:f>Blad4!$F$175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Blad4!$H$175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3E-469F-A03A-8D6F283C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Blad4!$F$176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Blad4!$H$176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3E-469F-A03A-8D6F283CB73E}"/>
            </c:ext>
          </c:extLst>
        </c:ser>
        <c:ser>
          <c:idx val="13"/>
          <c:order val="13"/>
          <c:tx>
            <c:strRef>
              <c:f>Blad4!$F$177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Blad4!$H$177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3E-469F-A03A-8D6F283CB73E}"/>
            </c:ext>
          </c:extLst>
        </c:ser>
        <c:ser>
          <c:idx val="14"/>
          <c:order val="14"/>
          <c:tx>
            <c:strRef>
              <c:f>Blad4!$F$178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Blad4!$H$178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3E-469F-A03A-8D6F283CB73E}"/>
            </c:ext>
          </c:extLst>
        </c:ser>
        <c:ser>
          <c:idx val="15"/>
          <c:order val="15"/>
          <c:tx>
            <c:strRef>
              <c:f>Blad4!$F$179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Blad4!$H$179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93E-469F-A03A-8D6F283C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Blad5!$H$29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E-4738-9E98-402962A82E7F}"/>
            </c:ext>
          </c:extLst>
        </c:ser>
        <c:ser>
          <c:idx val="1"/>
          <c:order val="1"/>
          <c:tx>
            <c:strRef>
              <c:f>Blad5!$F$30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Blad5!$H$30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E-4738-9E98-402962A82E7F}"/>
            </c:ext>
          </c:extLst>
        </c:ser>
        <c:ser>
          <c:idx val="2"/>
          <c:order val="2"/>
          <c:tx>
            <c:strRef>
              <c:f>Blad5!$F$31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Blad5!$H$31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E-4738-9E98-402962A82E7F}"/>
            </c:ext>
          </c:extLst>
        </c:ser>
        <c:ser>
          <c:idx val="3"/>
          <c:order val="3"/>
          <c:tx>
            <c:strRef>
              <c:f>Blad5!$F$32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E-4738-9E98-402962A82E7F}"/>
            </c:ext>
          </c:extLst>
        </c:ser>
        <c:ser>
          <c:idx val="4"/>
          <c:order val="4"/>
          <c:tx>
            <c:strRef>
              <c:f>Blad5!$F$33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E-4738-9E98-402962A82E7F}"/>
            </c:ext>
          </c:extLst>
        </c:ser>
        <c:ser>
          <c:idx val="5"/>
          <c:order val="5"/>
          <c:tx>
            <c:strRef>
              <c:f>Blad5!$F$34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Blad5!$H$34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E-4738-9E98-402962A82E7F}"/>
            </c:ext>
          </c:extLst>
        </c:ser>
        <c:ser>
          <c:idx val="6"/>
          <c:order val="6"/>
          <c:tx>
            <c:strRef>
              <c:f>Blad5!$F$35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Blad5!$H$35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E-4738-9E98-402962A82E7F}"/>
            </c:ext>
          </c:extLst>
        </c:ser>
        <c:ser>
          <c:idx val="7"/>
          <c:order val="7"/>
          <c:tx>
            <c:strRef>
              <c:f>Blad5!$F$36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Blad5!$H$36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7E-4738-9E98-402962A82E7F}"/>
            </c:ext>
          </c:extLst>
        </c:ser>
        <c:ser>
          <c:idx val="8"/>
          <c:order val="8"/>
          <c:tx>
            <c:strRef>
              <c:f>Blad5!$F$37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Blad5!$H$37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E-4738-9E98-402962A82E7F}"/>
            </c:ext>
          </c:extLst>
        </c:ser>
        <c:ser>
          <c:idx val="9"/>
          <c:order val="9"/>
          <c:tx>
            <c:strRef>
              <c:f>Blad5!$F$38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Blad5!$H$38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7E-4738-9E98-402962A8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Blad5!$F$39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7E-4738-9E98-402962A82E7F}"/>
            </c:ext>
          </c:extLst>
        </c:ser>
        <c:ser>
          <c:idx val="11"/>
          <c:order val="11"/>
          <c:tx>
            <c:strRef>
              <c:f>Blad5!$F$40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7E-4738-9E98-402962A82E7F}"/>
            </c:ext>
          </c:extLst>
        </c:ser>
        <c:ser>
          <c:idx val="12"/>
          <c:order val="12"/>
          <c:tx>
            <c:strRef>
              <c:f>Blad5!$F$41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Blad5!$H$41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7E-4738-9E98-402962A8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7-48B9-848C-D86E892286BE}"/>
            </c:ext>
          </c:extLst>
        </c:ser>
        <c:ser>
          <c:idx val="1"/>
          <c:order val="1"/>
          <c:tx>
            <c:strRef>
              <c:f>Blad5!$F$75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Blad5!$H$75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7-48B9-848C-D86E892286BE}"/>
            </c:ext>
          </c:extLst>
        </c:ser>
        <c:ser>
          <c:idx val="2"/>
          <c:order val="2"/>
          <c:tx>
            <c:strRef>
              <c:f>Blad5!$F$76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7-48B9-848C-D86E892286BE}"/>
            </c:ext>
          </c:extLst>
        </c:ser>
        <c:ser>
          <c:idx val="3"/>
          <c:order val="3"/>
          <c:tx>
            <c:strRef>
              <c:f>Blad5!$F$77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7-48B9-848C-D86E892286BE}"/>
            </c:ext>
          </c:extLst>
        </c:ser>
        <c:ser>
          <c:idx val="4"/>
          <c:order val="4"/>
          <c:tx>
            <c:strRef>
              <c:f>Blad5!$F$78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Blad5!$H$78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7-48B9-848C-D86E892286BE}"/>
            </c:ext>
          </c:extLst>
        </c:ser>
        <c:ser>
          <c:idx val="5"/>
          <c:order val="5"/>
          <c:tx>
            <c:strRef>
              <c:f>Blad5!$F$79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Blad5!$H$79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07-48B9-848C-D86E892286BE}"/>
            </c:ext>
          </c:extLst>
        </c:ser>
        <c:ser>
          <c:idx val="6"/>
          <c:order val="6"/>
          <c:tx>
            <c:strRef>
              <c:f>Blad5!$F$80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Blad5!$H$80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07-48B9-848C-D86E892286BE}"/>
            </c:ext>
          </c:extLst>
        </c:ser>
        <c:ser>
          <c:idx val="7"/>
          <c:order val="7"/>
          <c:tx>
            <c:strRef>
              <c:f>Blad5!$F$81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Blad5!$H$81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07-48B9-848C-D86E892286BE}"/>
            </c:ext>
          </c:extLst>
        </c:ser>
        <c:ser>
          <c:idx val="8"/>
          <c:order val="8"/>
          <c:tx>
            <c:strRef>
              <c:f>Blad5!$F$82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Blad5!$H$82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07-48B9-848C-D86E892286BE}"/>
            </c:ext>
          </c:extLst>
        </c:ser>
        <c:ser>
          <c:idx val="9"/>
          <c:order val="9"/>
          <c:tx>
            <c:strRef>
              <c:f>Blad5!$F$83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Blad5!$H$83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07-48B9-848C-D86E8922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Blad5!$F$85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07-48B9-848C-D86E892286BE}"/>
            </c:ext>
          </c:extLst>
        </c:ser>
        <c:ser>
          <c:idx val="11"/>
          <c:order val="11"/>
          <c:tx>
            <c:strRef>
              <c:f>Blad5!$F$86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07-48B9-848C-D86E892286BE}"/>
            </c:ext>
          </c:extLst>
        </c:ser>
        <c:ser>
          <c:idx val="12"/>
          <c:order val="12"/>
          <c:tx>
            <c:strRef>
              <c:f>Blad5!$F$87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Blad5!$H$87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7-48B9-848C-D86E8922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1-4414-9E65-93609A989496}"/>
            </c:ext>
          </c:extLst>
        </c:ser>
        <c:ser>
          <c:idx val="1"/>
          <c:order val="1"/>
          <c:tx>
            <c:strRef>
              <c:f>Blad5!$F$119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1-4414-9E65-93609A989496}"/>
            </c:ext>
          </c:extLst>
        </c:ser>
        <c:ser>
          <c:idx val="2"/>
          <c:order val="2"/>
          <c:tx>
            <c:strRef>
              <c:f>Blad5!$F$120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Blad5!$H$120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1-4414-9E65-93609A989496}"/>
            </c:ext>
          </c:extLst>
        </c:ser>
        <c:ser>
          <c:idx val="3"/>
          <c:order val="3"/>
          <c:tx>
            <c:strRef>
              <c:f>Blad5!$F$121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Blad5!$H$121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1-4414-9E65-93609A989496}"/>
            </c:ext>
          </c:extLst>
        </c:ser>
        <c:ser>
          <c:idx val="4"/>
          <c:order val="4"/>
          <c:tx>
            <c:strRef>
              <c:f>Blad5!$F$122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Blad5!$H$122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1-4414-9E65-93609A989496}"/>
            </c:ext>
          </c:extLst>
        </c:ser>
        <c:ser>
          <c:idx val="5"/>
          <c:order val="5"/>
          <c:tx>
            <c:strRef>
              <c:f>Blad5!$F$123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1-4414-9E65-93609A989496}"/>
            </c:ext>
          </c:extLst>
        </c:ser>
        <c:ser>
          <c:idx val="6"/>
          <c:order val="6"/>
          <c:tx>
            <c:strRef>
              <c:f>Blad5!$F$124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Blad5!$H$124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71-4414-9E65-93609A989496}"/>
            </c:ext>
          </c:extLst>
        </c:ser>
        <c:ser>
          <c:idx val="7"/>
          <c:order val="7"/>
          <c:tx>
            <c:strRef>
              <c:f>Blad5!$F$125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Blad5!$H$125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71-4414-9E65-93609A989496}"/>
            </c:ext>
          </c:extLst>
        </c:ser>
        <c:ser>
          <c:idx val="8"/>
          <c:order val="8"/>
          <c:tx>
            <c:strRef>
              <c:f>Blad5!$F$126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71-4414-9E65-93609A989496}"/>
            </c:ext>
          </c:extLst>
        </c:ser>
        <c:ser>
          <c:idx val="9"/>
          <c:order val="9"/>
          <c:tx>
            <c:strRef>
              <c:f>Blad5!$F$127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Blad5!$H$127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1-4414-9E65-93609A98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Blad5!$F$129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71-4414-9E65-93609A989496}"/>
            </c:ext>
          </c:extLst>
        </c:ser>
        <c:ser>
          <c:idx val="11"/>
          <c:order val="11"/>
          <c:tx>
            <c:strRef>
              <c:f>Blad5!$F$130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C71-4414-9E65-93609A989496}"/>
            </c:ext>
          </c:extLst>
        </c:ser>
        <c:ser>
          <c:idx val="12"/>
          <c:order val="12"/>
          <c:tx>
            <c:strRef>
              <c:f>Blad5!$F$131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Blad5!$H$131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71-4414-9E65-93609A98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6-4AFC-B46E-5DE4546EB003}"/>
            </c:ext>
          </c:extLst>
        </c:ser>
        <c:ser>
          <c:idx val="1"/>
          <c:order val="1"/>
          <c:tx>
            <c:strRef>
              <c:f>Blad1!$F$75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Blad1!$H$75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6-4AFC-B46E-5DE4546EB003}"/>
            </c:ext>
          </c:extLst>
        </c:ser>
        <c:ser>
          <c:idx val="2"/>
          <c:order val="2"/>
          <c:tx>
            <c:strRef>
              <c:f>Blad1!$F$76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6-4AFC-B46E-5DE4546EB003}"/>
            </c:ext>
          </c:extLst>
        </c:ser>
        <c:ser>
          <c:idx val="3"/>
          <c:order val="3"/>
          <c:tx>
            <c:strRef>
              <c:f>Blad1!$F$77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6-4AFC-B46E-5DE4546EB003}"/>
            </c:ext>
          </c:extLst>
        </c:ser>
        <c:ser>
          <c:idx val="4"/>
          <c:order val="4"/>
          <c:tx>
            <c:strRef>
              <c:f>Blad1!$F$78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6-4AFC-B46E-5DE4546EB003}"/>
            </c:ext>
          </c:extLst>
        </c:ser>
        <c:ser>
          <c:idx val="5"/>
          <c:order val="5"/>
          <c:tx>
            <c:strRef>
              <c:f>Blad1!$F$79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Blad1!$H$79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C6-4AFC-B46E-5DE4546EB003}"/>
            </c:ext>
          </c:extLst>
        </c:ser>
        <c:ser>
          <c:idx val="6"/>
          <c:order val="6"/>
          <c:tx>
            <c:strRef>
              <c:f>Blad1!$F$80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Blad1!$H$80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C6-4AFC-B46E-5DE4546EB003}"/>
            </c:ext>
          </c:extLst>
        </c:ser>
        <c:ser>
          <c:idx val="7"/>
          <c:order val="7"/>
          <c:tx>
            <c:strRef>
              <c:f>Blad1!$F$81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C6-4AFC-B46E-5DE4546EB003}"/>
            </c:ext>
          </c:extLst>
        </c:ser>
        <c:ser>
          <c:idx val="8"/>
          <c:order val="8"/>
          <c:tx>
            <c:strRef>
              <c:f>Blad1!$F$82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C6-4AFC-B46E-5DE4546EB003}"/>
            </c:ext>
          </c:extLst>
        </c:ser>
        <c:ser>
          <c:idx val="9"/>
          <c:order val="9"/>
          <c:tx>
            <c:strRef>
              <c:f>Blad1!$F$83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Blad1!$H$83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C6-4AFC-B46E-5DE454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Blad1!$H$85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C6-4AFC-B46E-5DE4546EB003}"/>
            </c:ext>
          </c:extLst>
        </c:ser>
        <c:ser>
          <c:idx val="11"/>
          <c:order val="11"/>
          <c:tx>
            <c:strRef>
              <c:f>Blad1!$F$86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C6-4AFC-B46E-5DE4546EB003}"/>
            </c:ext>
          </c:extLst>
        </c:ser>
        <c:ser>
          <c:idx val="12"/>
          <c:order val="12"/>
          <c:tx>
            <c:strRef>
              <c:f>Blad1!$F$87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C6-4AFC-B46E-5DE454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Blad5!$F$164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D-4B80-8472-E0487B24B842}"/>
            </c:ext>
          </c:extLst>
        </c:ser>
        <c:ser>
          <c:idx val="1"/>
          <c:order val="1"/>
          <c:tx>
            <c:strRef>
              <c:f>Blad5!$F$165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D-4B80-8472-E0487B24B842}"/>
            </c:ext>
          </c:extLst>
        </c:ser>
        <c:ser>
          <c:idx val="2"/>
          <c:order val="2"/>
          <c:tx>
            <c:strRef>
              <c:f>Blad5!$F$166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Blad5!$H$166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AD-4B80-8472-E0487B24B842}"/>
            </c:ext>
          </c:extLst>
        </c:ser>
        <c:ser>
          <c:idx val="3"/>
          <c:order val="3"/>
          <c:tx>
            <c:strRef>
              <c:f>Blad5!$F$167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D-4B80-8472-E0487B24B842}"/>
            </c:ext>
          </c:extLst>
        </c:ser>
        <c:ser>
          <c:idx val="4"/>
          <c:order val="4"/>
          <c:tx>
            <c:strRef>
              <c:f>Blad5!$F$168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Blad5!$H$168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D-4B80-8472-E0487B24B842}"/>
            </c:ext>
          </c:extLst>
        </c:ser>
        <c:ser>
          <c:idx val="5"/>
          <c:order val="5"/>
          <c:tx>
            <c:strRef>
              <c:f>Blad5!$F$169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AD-4B80-8472-E0487B24B842}"/>
            </c:ext>
          </c:extLst>
        </c:ser>
        <c:ser>
          <c:idx val="6"/>
          <c:order val="6"/>
          <c:tx>
            <c:strRef>
              <c:f>Blad5!$F$170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Blad5!$H$170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AD-4B80-8472-E0487B24B842}"/>
            </c:ext>
          </c:extLst>
        </c:ser>
        <c:ser>
          <c:idx val="7"/>
          <c:order val="7"/>
          <c:tx>
            <c:strRef>
              <c:f>Blad5!$F$171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Blad5!$H$171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D-4B80-8472-E0487B24B842}"/>
            </c:ext>
          </c:extLst>
        </c:ser>
        <c:ser>
          <c:idx val="8"/>
          <c:order val="8"/>
          <c:tx>
            <c:strRef>
              <c:f>Blad5!$F$172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Blad5!$H$172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AD-4B80-8472-E0487B24B842}"/>
            </c:ext>
          </c:extLst>
        </c:ser>
        <c:ser>
          <c:idx val="9"/>
          <c:order val="9"/>
          <c:tx>
            <c:strRef>
              <c:f>Blad5!$F$173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Blad5!$H$173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AD-4B80-8472-E0487B24B842}"/>
            </c:ext>
          </c:extLst>
        </c:ser>
        <c:ser>
          <c:idx val="10"/>
          <c:order val="10"/>
          <c:tx>
            <c:strRef>
              <c:f>Blad5!$F$174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Blad5!$H$174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AD-4B80-8472-E0487B24B842}"/>
            </c:ext>
          </c:extLst>
        </c:ser>
        <c:ser>
          <c:idx val="11"/>
          <c:order val="11"/>
          <c:tx>
            <c:strRef>
              <c:f>Blad5!$F$175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Blad5!$H$175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AD-4B80-8472-E0487B24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Blad5!$F$176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Blad5!$H$176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AD-4B80-8472-E0487B24B842}"/>
            </c:ext>
          </c:extLst>
        </c:ser>
        <c:ser>
          <c:idx val="13"/>
          <c:order val="13"/>
          <c:tx>
            <c:strRef>
              <c:f>Blad5!$F$177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Blad5!$H$177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9AD-4B80-8472-E0487B24B842}"/>
            </c:ext>
          </c:extLst>
        </c:ser>
        <c:ser>
          <c:idx val="14"/>
          <c:order val="14"/>
          <c:tx>
            <c:strRef>
              <c:f>Blad5!$F$178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Blad5!$H$178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AD-4B80-8472-E0487B24B842}"/>
            </c:ext>
          </c:extLst>
        </c:ser>
        <c:ser>
          <c:idx val="15"/>
          <c:order val="15"/>
          <c:tx>
            <c:strRef>
              <c:f>Blad5!$F$179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Blad5!$H$179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9AD-4B80-8472-E0487B24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2-48F0-81ED-02D287DC3322}"/>
            </c:ext>
          </c:extLst>
        </c:ser>
        <c:ser>
          <c:idx val="1"/>
          <c:order val="1"/>
          <c:tx>
            <c:strRef>
              <c:f>Blad1!$F$119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2-48F0-81ED-02D287DC3322}"/>
            </c:ext>
          </c:extLst>
        </c:ser>
        <c:ser>
          <c:idx val="2"/>
          <c:order val="2"/>
          <c:tx>
            <c:strRef>
              <c:f>Blad1!$F$120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2-48F0-81ED-02D287DC3322}"/>
            </c:ext>
          </c:extLst>
        </c:ser>
        <c:ser>
          <c:idx val="3"/>
          <c:order val="3"/>
          <c:tx>
            <c:strRef>
              <c:f>Blad1!$F$121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E2-48F0-81ED-02D287DC3322}"/>
            </c:ext>
          </c:extLst>
        </c:ser>
        <c:ser>
          <c:idx val="4"/>
          <c:order val="4"/>
          <c:tx>
            <c:strRef>
              <c:f>Blad1!$F$122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Blad1!$H$122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E2-48F0-81ED-02D287DC3322}"/>
            </c:ext>
          </c:extLst>
        </c:ser>
        <c:ser>
          <c:idx val="5"/>
          <c:order val="5"/>
          <c:tx>
            <c:strRef>
              <c:f>Blad1!$F$123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2-48F0-81ED-02D287DC3322}"/>
            </c:ext>
          </c:extLst>
        </c:ser>
        <c:ser>
          <c:idx val="6"/>
          <c:order val="6"/>
          <c:tx>
            <c:strRef>
              <c:f>Blad1!$F$124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E2-48F0-81ED-02D287DC3322}"/>
            </c:ext>
          </c:extLst>
        </c:ser>
        <c:ser>
          <c:idx val="7"/>
          <c:order val="7"/>
          <c:tx>
            <c:strRef>
              <c:f>Blad1!$F$125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Blad1!$H$125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E2-48F0-81ED-02D287DC3322}"/>
            </c:ext>
          </c:extLst>
        </c:ser>
        <c:ser>
          <c:idx val="8"/>
          <c:order val="8"/>
          <c:tx>
            <c:strRef>
              <c:f>Blad1!$F$126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E2-48F0-81ED-02D287DC3322}"/>
            </c:ext>
          </c:extLst>
        </c:ser>
        <c:ser>
          <c:idx val="9"/>
          <c:order val="9"/>
          <c:tx>
            <c:strRef>
              <c:f>Blad1!$F$127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E2-48F0-81ED-02D287DC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E2-48F0-81ED-02D287DC3322}"/>
            </c:ext>
          </c:extLst>
        </c:ser>
        <c:ser>
          <c:idx val="11"/>
          <c:order val="11"/>
          <c:tx>
            <c:strRef>
              <c:f>Blad1!$F$130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E2-48F0-81ED-02D287DC3322}"/>
            </c:ext>
          </c:extLst>
        </c:ser>
        <c:ser>
          <c:idx val="12"/>
          <c:order val="12"/>
          <c:tx>
            <c:strRef>
              <c:f>Blad1!$F$131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E2-48F0-81ED-02D287DC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Blad1!$H$164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F56-B0A5-B39DAC73F44B}"/>
            </c:ext>
          </c:extLst>
        </c:ser>
        <c:ser>
          <c:idx val="1"/>
          <c:order val="1"/>
          <c:tx>
            <c:strRef>
              <c:f>Blad1!$F$165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Blad1!$H$165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2-4F56-B0A5-B39DAC73F44B}"/>
            </c:ext>
          </c:extLst>
        </c:ser>
        <c:ser>
          <c:idx val="2"/>
          <c:order val="2"/>
          <c:tx>
            <c:strRef>
              <c:f>Blad1!$F$166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Blad1!$H$166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2-4F56-B0A5-B39DAC73F44B}"/>
            </c:ext>
          </c:extLst>
        </c:ser>
        <c:ser>
          <c:idx val="3"/>
          <c:order val="3"/>
          <c:tx>
            <c:strRef>
              <c:f>Blad1!$F$167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Blad1!$H$167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C2-4F56-B0A5-B39DAC73F44B}"/>
            </c:ext>
          </c:extLst>
        </c:ser>
        <c:ser>
          <c:idx val="4"/>
          <c:order val="4"/>
          <c:tx>
            <c:strRef>
              <c:f>Blad1!$F$168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Blad1!$H$168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C2-4F56-B0A5-B39DAC73F44B}"/>
            </c:ext>
          </c:extLst>
        </c:ser>
        <c:ser>
          <c:idx val="5"/>
          <c:order val="5"/>
          <c:tx>
            <c:strRef>
              <c:f>Blad1!$F$169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Blad1!$H$169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C2-4F56-B0A5-B39DAC73F44B}"/>
            </c:ext>
          </c:extLst>
        </c:ser>
        <c:ser>
          <c:idx val="6"/>
          <c:order val="6"/>
          <c:tx>
            <c:strRef>
              <c:f>Blad1!$F$170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C2-4F56-B0A5-B39DAC73F44B}"/>
            </c:ext>
          </c:extLst>
        </c:ser>
        <c:ser>
          <c:idx val="7"/>
          <c:order val="7"/>
          <c:tx>
            <c:strRef>
              <c:f>Blad1!$F$171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C2-4F56-B0A5-B39DAC73F44B}"/>
            </c:ext>
          </c:extLst>
        </c:ser>
        <c:ser>
          <c:idx val="8"/>
          <c:order val="8"/>
          <c:tx>
            <c:strRef>
              <c:f>Blad1!$F$172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C2-4F56-B0A5-B39DAC73F44B}"/>
            </c:ext>
          </c:extLst>
        </c:ser>
        <c:ser>
          <c:idx val="9"/>
          <c:order val="9"/>
          <c:tx>
            <c:strRef>
              <c:f>Blad1!$F$173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C2-4F56-B0A5-B39DAC73F44B}"/>
            </c:ext>
          </c:extLst>
        </c:ser>
        <c:ser>
          <c:idx val="10"/>
          <c:order val="10"/>
          <c:tx>
            <c:strRef>
              <c:f>Blad1!$F$174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C2-4F56-B0A5-B39DAC73F44B}"/>
            </c:ext>
          </c:extLst>
        </c:ser>
        <c:ser>
          <c:idx val="11"/>
          <c:order val="11"/>
          <c:tx>
            <c:strRef>
              <c:f>Blad1!$F$175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C2-4F56-B0A5-B39DAC7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Blad1!$F$176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Blad1!$H$176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C2-4F56-B0A5-B39DAC73F44B}"/>
            </c:ext>
          </c:extLst>
        </c:ser>
        <c:ser>
          <c:idx val="13"/>
          <c:order val="13"/>
          <c:tx>
            <c:strRef>
              <c:f>Blad1!$F$177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Blad1!$H$177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C2-4F56-B0A5-B39DAC73F44B}"/>
            </c:ext>
          </c:extLst>
        </c:ser>
        <c:ser>
          <c:idx val="14"/>
          <c:order val="14"/>
          <c:tx>
            <c:strRef>
              <c:f>Blad1!$F$178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Blad1!$H$178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C2-4F56-B0A5-B39DAC73F44B}"/>
            </c:ext>
          </c:extLst>
        </c:ser>
        <c:ser>
          <c:idx val="15"/>
          <c:order val="15"/>
          <c:tx>
            <c:strRef>
              <c:f>Blad1!$F$179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Blad1!$H$179</c:f>
              <c:numCache>
                <c:formatCode>0%</c:formatCode>
                <c:ptCount val="1"/>
                <c:pt idx="0">
                  <c:v>0.27500000000000002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C2-4F56-B0A5-B39DAC7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Blad2!$H$29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A-4A5A-AEE4-F7DF6B29B34F}"/>
            </c:ext>
          </c:extLst>
        </c:ser>
        <c:ser>
          <c:idx val="1"/>
          <c:order val="1"/>
          <c:tx>
            <c:strRef>
              <c:f>Blad2!$F$30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Blad2!$H$30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A-4A5A-AEE4-F7DF6B29B34F}"/>
            </c:ext>
          </c:extLst>
        </c:ser>
        <c:ser>
          <c:idx val="2"/>
          <c:order val="2"/>
          <c:tx>
            <c:strRef>
              <c:f>Blad2!$F$31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Blad2!$H$31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A-4A5A-AEE4-F7DF6B29B34F}"/>
            </c:ext>
          </c:extLst>
        </c:ser>
        <c:ser>
          <c:idx val="3"/>
          <c:order val="3"/>
          <c:tx>
            <c:strRef>
              <c:f>Blad2!$F$32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EA-4A5A-AEE4-F7DF6B29B34F}"/>
            </c:ext>
          </c:extLst>
        </c:ser>
        <c:ser>
          <c:idx val="4"/>
          <c:order val="4"/>
          <c:tx>
            <c:strRef>
              <c:f>Blad2!$F$33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A-4A5A-AEE4-F7DF6B29B34F}"/>
            </c:ext>
          </c:extLst>
        </c:ser>
        <c:ser>
          <c:idx val="5"/>
          <c:order val="5"/>
          <c:tx>
            <c:strRef>
              <c:f>Blad2!$F$34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Blad2!$H$34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EA-4A5A-AEE4-F7DF6B29B34F}"/>
            </c:ext>
          </c:extLst>
        </c:ser>
        <c:ser>
          <c:idx val="6"/>
          <c:order val="6"/>
          <c:tx>
            <c:strRef>
              <c:f>Blad2!$F$35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Blad2!$H$35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A-4A5A-AEE4-F7DF6B29B34F}"/>
            </c:ext>
          </c:extLst>
        </c:ser>
        <c:ser>
          <c:idx val="7"/>
          <c:order val="7"/>
          <c:tx>
            <c:strRef>
              <c:f>Blad2!$F$36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Blad2!$H$36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EA-4A5A-AEE4-F7DF6B29B34F}"/>
            </c:ext>
          </c:extLst>
        </c:ser>
        <c:ser>
          <c:idx val="8"/>
          <c:order val="8"/>
          <c:tx>
            <c:strRef>
              <c:f>Blad2!$F$37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Blad2!$H$37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EA-4A5A-AEE4-F7DF6B29B34F}"/>
            </c:ext>
          </c:extLst>
        </c:ser>
        <c:ser>
          <c:idx val="9"/>
          <c:order val="9"/>
          <c:tx>
            <c:strRef>
              <c:f>Blad2!$F$38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Blad2!$H$38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EA-4A5A-AEE4-F7DF6B29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Blad2!$F$39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Blad2!$H$39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EA-4A5A-AEE4-F7DF6B29B34F}"/>
            </c:ext>
          </c:extLst>
        </c:ser>
        <c:ser>
          <c:idx val="11"/>
          <c:order val="11"/>
          <c:tx>
            <c:strRef>
              <c:f>Blad2!$F$40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EA-4A5A-AEE4-F7DF6B29B34F}"/>
            </c:ext>
          </c:extLst>
        </c:ser>
        <c:ser>
          <c:idx val="12"/>
          <c:order val="12"/>
          <c:tx>
            <c:strRef>
              <c:f>Blad2!$F$41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Blad2!$H$41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EA-4A5A-AEE4-F7DF6B29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677-BA02-9408C666FA4F}"/>
            </c:ext>
          </c:extLst>
        </c:ser>
        <c:ser>
          <c:idx val="1"/>
          <c:order val="1"/>
          <c:tx>
            <c:strRef>
              <c:f>Blad2!$F$75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Blad2!$H$75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C-4677-BA02-9408C666FA4F}"/>
            </c:ext>
          </c:extLst>
        </c:ser>
        <c:ser>
          <c:idx val="2"/>
          <c:order val="2"/>
          <c:tx>
            <c:strRef>
              <c:f>Blad2!$F$76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Blad2!$H$76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C-4677-BA02-9408C666FA4F}"/>
            </c:ext>
          </c:extLst>
        </c:ser>
        <c:ser>
          <c:idx val="3"/>
          <c:order val="3"/>
          <c:tx>
            <c:strRef>
              <c:f>Blad2!$F$77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Blad2!$H$77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C-4677-BA02-9408C666FA4F}"/>
            </c:ext>
          </c:extLst>
        </c:ser>
        <c:ser>
          <c:idx val="4"/>
          <c:order val="4"/>
          <c:tx>
            <c:strRef>
              <c:f>Blad2!$F$78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Blad2!$H$78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C-4677-BA02-9408C666FA4F}"/>
            </c:ext>
          </c:extLst>
        </c:ser>
        <c:ser>
          <c:idx val="5"/>
          <c:order val="5"/>
          <c:tx>
            <c:strRef>
              <c:f>Blad2!$F$79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Blad2!$H$79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C-4677-BA02-9408C666FA4F}"/>
            </c:ext>
          </c:extLst>
        </c:ser>
        <c:ser>
          <c:idx val="6"/>
          <c:order val="6"/>
          <c:tx>
            <c:strRef>
              <c:f>Blad2!$F$80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Blad2!$H$80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C-4677-BA02-9408C666FA4F}"/>
            </c:ext>
          </c:extLst>
        </c:ser>
        <c:ser>
          <c:idx val="7"/>
          <c:order val="7"/>
          <c:tx>
            <c:strRef>
              <c:f>Blad2!$F$81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Blad2!$H$81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3C-4677-BA02-9408C666FA4F}"/>
            </c:ext>
          </c:extLst>
        </c:ser>
        <c:ser>
          <c:idx val="8"/>
          <c:order val="8"/>
          <c:tx>
            <c:strRef>
              <c:f>Blad2!$F$82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Blad2!$H$82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3C-4677-BA02-9408C666FA4F}"/>
            </c:ext>
          </c:extLst>
        </c:ser>
        <c:ser>
          <c:idx val="9"/>
          <c:order val="9"/>
          <c:tx>
            <c:strRef>
              <c:f>Blad2!$F$83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Blad2!$H$83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3C-4677-BA02-9408C666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Blad2!$F$85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Blad2!$H$85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3C-4677-BA02-9408C666FA4F}"/>
            </c:ext>
          </c:extLst>
        </c:ser>
        <c:ser>
          <c:idx val="11"/>
          <c:order val="11"/>
          <c:tx>
            <c:strRef>
              <c:f>Blad2!$F$86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Blad2!$H$86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3C-4677-BA02-9408C666FA4F}"/>
            </c:ext>
          </c:extLst>
        </c:ser>
        <c:ser>
          <c:idx val="12"/>
          <c:order val="12"/>
          <c:tx>
            <c:strRef>
              <c:f>Blad2!$F$87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Blad2!$H$87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3C-4677-BA02-9408C666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Blad2!$H$118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F-4C48-8084-5FA026A7377C}"/>
            </c:ext>
          </c:extLst>
        </c:ser>
        <c:ser>
          <c:idx val="1"/>
          <c:order val="1"/>
          <c:tx>
            <c:strRef>
              <c:f>Blad2!$F$119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Blad2!$H$119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F-4C48-8084-5FA026A7377C}"/>
            </c:ext>
          </c:extLst>
        </c:ser>
        <c:ser>
          <c:idx val="2"/>
          <c:order val="2"/>
          <c:tx>
            <c:strRef>
              <c:f>Blad2!$F$120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Blad2!$H$120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6F-4C48-8084-5FA026A7377C}"/>
            </c:ext>
          </c:extLst>
        </c:ser>
        <c:ser>
          <c:idx val="3"/>
          <c:order val="3"/>
          <c:tx>
            <c:strRef>
              <c:f>Blad2!$F$121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Blad2!$H$121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6F-4C48-8084-5FA026A7377C}"/>
            </c:ext>
          </c:extLst>
        </c:ser>
        <c:ser>
          <c:idx val="4"/>
          <c:order val="4"/>
          <c:tx>
            <c:strRef>
              <c:f>Blad2!$F$122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Blad2!$H$122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6F-4C48-8084-5FA026A7377C}"/>
            </c:ext>
          </c:extLst>
        </c:ser>
        <c:ser>
          <c:idx val="5"/>
          <c:order val="5"/>
          <c:tx>
            <c:strRef>
              <c:f>Blad2!$F$123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Blad2!$H$123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6F-4C48-8084-5FA026A7377C}"/>
            </c:ext>
          </c:extLst>
        </c:ser>
        <c:ser>
          <c:idx val="6"/>
          <c:order val="6"/>
          <c:tx>
            <c:strRef>
              <c:f>Blad2!$F$124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Blad2!$H$124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6F-4C48-8084-5FA026A7377C}"/>
            </c:ext>
          </c:extLst>
        </c:ser>
        <c:ser>
          <c:idx val="7"/>
          <c:order val="7"/>
          <c:tx>
            <c:strRef>
              <c:f>Blad2!$F$125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Blad2!$H$125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6F-4C48-8084-5FA026A7377C}"/>
            </c:ext>
          </c:extLst>
        </c:ser>
        <c:ser>
          <c:idx val="8"/>
          <c:order val="8"/>
          <c:tx>
            <c:strRef>
              <c:f>Blad2!$F$126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Blad2!$H$126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6F-4C48-8084-5FA026A7377C}"/>
            </c:ext>
          </c:extLst>
        </c:ser>
        <c:ser>
          <c:idx val="9"/>
          <c:order val="9"/>
          <c:tx>
            <c:strRef>
              <c:f>Blad2!$F$127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Blad2!$H$127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6F-4C48-8084-5FA026A7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Blad2!$F$129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Blad2!$H$129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6F-4C48-8084-5FA026A7377C}"/>
            </c:ext>
          </c:extLst>
        </c:ser>
        <c:ser>
          <c:idx val="11"/>
          <c:order val="11"/>
          <c:tx>
            <c:strRef>
              <c:f>Blad2!$F$130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Blad2!$H$130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6F-4C48-8084-5FA026A7377C}"/>
            </c:ext>
          </c:extLst>
        </c:ser>
        <c:ser>
          <c:idx val="12"/>
          <c:order val="12"/>
          <c:tx>
            <c:strRef>
              <c:f>Blad2!$F$131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Blad2!$H$131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6F-4C48-8084-5FA026A7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Blad2!$F$164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Blad2!$H$164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5-487D-8B5D-A0247D4A6910}"/>
            </c:ext>
          </c:extLst>
        </c:ser>
        <c:ser>
          <c:idx val="1"/>
          <c:order val="1"/>
          <c:tx>
            <c:strRef>
              <c:f>Blad2!$F$165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Blad2!$H$165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5-487D-8B5D-A0247D4A6910}"/>
            </c:ext>
          </c:extLst>
        </c:ser>
        <c:ser>
          <c:idx val="2"/>
          <c:order val="2"/>
          <c:tx>
            <c:strRef>
              <c:f>Blad2!$F$166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Blad2!$H$166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5-487D-8B5D-A0247D4A6910}"/>
            </c:ext>
          </c:extLst>
        </c:ser>
        <c:ser>
          <c:idx val="3"/>
          <c:order val="3"/>
          <c:tx>
            <c:strRef>
              <c:f>Blad2!$F$167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Blad2!$H$167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25-487D-8B5D-A0247D4A6910}"/>
            </c:ext>
          </c:extLst>
        </c:ser>
        <c:ser>
          <c:idx val="4"/>
          <c:order val="4"/>
          <c:tx>
            <c:strRef>
              <c:f>Blad2!$F$168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Blad2!$H$168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25-487D-8B5D-A0247D4A6910}"/>
            </c:ext>
          </c:extLst>
        </c:ser>
        <c:ser>
          <c:idx val="5"/>
          <c:order val="5"/>
          <c:tx>
            <c:strRef>
              <c:f>Blad2!$F$169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Blad2!$H$169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25-487D-8B5D-A0247D4A6910}"/>
            </c:ext>
          </c:extLst>
        </c:ser>
        <c:ser>
          <c:idx val="6"/>
          <c:order val="6"/>
          <c:tx>
            <c:strRef>
              <c:f>Blad2!$F$170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Blad2!$H$170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25-487D-8B5D-A0247D4A6910}"/>
            </c:ext>
          </c:extLst>
        </c:ser>
        <c:ser>
          <c:idx val="7"/>
          <c:order val="7"/>
          <c:tx>
            <c:strRef>
              <c:f>Blad2!$F$171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Blad2!$H$171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25-487D-8B5D-A0247D4A6910}"/>
            </c:ext>
          </c:extLst>
        </c:ser>
        <c:ser>
          <c:idx val="8"/>
          <c:order val="8"/>
          <c:tx>
            <c:strRef>
              <c:f>Blad2!$F$172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Blad2!$H$172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25-487D-8B5D-A0247D4A6910}"/>
            </c:ext>
          </c:extLst>
        </c:ser>
        <c:ser>
          <c:idx val="9"/>
          <c:order val="9"/>
          <c:tx>
            <c:strRef>
              <c:f>Blad2!$F$173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Blad2!$H$173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25-487D-8B5D-A0247D4A6910}"/>
            </c:ext>
          </c:extLst>
        </c:ser>
        <c:ser>
          <c:idx val="10"/>
          <c:order val="10"/>
          <c:tx>
            <c:strRef>
              <c:f>Blad2!$F$174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Blad2!$H$174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25-487D-8B5D-A0247D4A6910}"/>
            </c:ext>
          </c:extLst>
        </c:ser>
        <c:ser>
          <c:idx val="11"/>
          <c:order val="11"/>
          <c:tx>
            <c:strRef>
              <c:f>Blad2!$F$175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Blad2!$H$175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25-487D-8B5D-A0247D4A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Blad2!$F$176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Blad2!$H$176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5-487D-8B5D-A0247D4A6910}"/>
            </c:ext>
          </c:extLst>
        </c:ser>
        <c:ser>
          <c:idx val="13"/>
          <c:order val="13"/>
          <c:tx>
            <c:strRef>
              <c:f>Blad2!$F$177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Blad2!$H$177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25-487D-8B5D-A0247D4A6910}"/>
            </c:ext>
          </c:extLst>
        </c:ser>
        <c:ser>
          <c:idx val="14"/>
          <c:order val="14"/>
          <c:tx>
            <c:strRef>
              <c:f>Blad2!$F$178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Blad2!$H$178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25-487D-8B5D-A0247D4A6910}"/>
            </c:ext>
          </c:extLst>
        </c:ser>
        <c:ser>
          <c:idx val="15"/>
          <c:order val="15"/>
          <c:tx>
            <c:strRef>
              <c:f>Blad2!$F$179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Blad2!$H$179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25-487D-8B5D-A0247D4A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Blad3!$F$29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Blad3!$H$29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E-490A-8E38-593AFACD2349}"/>
            </c:ext>
          </c:extLst>
        </c:ser>
        <c:ser>
          <c:idx val="1"/>
          <c:order val="1"/>
          <c:tx>
            <c:strRef>
              <c:f>Blad3!$F$30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Blad3!$H$30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E-490A-8E38-593AFACD2349}"/>
            </c:ext>
          </c:extLst>
        </c:ser>
        <c:ser>
          <c:idx val="2"/>
          <c:order val="2"/>
          <c:tx>
            <c:strRef>
              <c:f>Blad3!$F$31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Blad3!$H$31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5E-490A-8E38-593AFACD2349}"/>
            </c:ext>
          </c:extLst>
        </c:ser>
        <c:ser>
          <c:idx val="3"/>
          <c:order val="3"/>
          <c:tx>
            <c:strRef>
              <c:f>Blad3!$F$32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Blad3!$H$32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5E-490A-8E38-593AFACD2349}"/>
            </c:ext>
          </c:extLst>
        </c:ser>
        <c:ser>
          <c:idx val="4"/>
          <c:order val="4"/>
          <c:tx>
            <c:strRef>
              <c:f>Blad3!$F$33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Blad3!$H$33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5E-490A-8E38-593AFACD2349}"/>
            </c:ext>
          </c:extLst>
        </c:ser>
        <c:ser>
          <c:idx val="5"/>
          <c:order val="5"/>
          <c:tx>
            <c:strRef>
              <c:f>Blad3!$F$34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Blad3!$H$34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5E-490A-8E38-593AFACD2349}"/>
            </c:ext>
          </c:extLst>
        </c:ser>
        <c:ser>
          <c:idx val="6"/>
          <c:order val="6"/>
          <c:tx>
            <c:strRef>
              <c:f>Blad3!$F$35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Blad3!$H$35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5E-490A-8E38-593AFACD2349}"/>
            </c:ext>
          </c:extLst>
        </c:ser>
        <c:ser>
          <c:idx val="7"/>
          <c:order val="7"/>
          <c:tx>
            <c:strRef>
              <c:f>Blad3!$F$36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Blad3!$H$36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5E-490A-8E38-593AFACD2349}"/>
            </c:ext>
          </c:extLst>
        </c:ser>
        <c:ser>
          <c:idx val="8"/>
          <c:order val="8"/>
          <c:tx>
            <c:strRef>
              <c:f>Blad3!$F$37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Blad3!$H$37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5E-490A-8E38-593AFACD2349}"/>
            </c:ext>
          </c:extLst>
        </c:ser>
        <c:ser>
          <c:idx val="9"/>
          <c:order val="9"/>
          <c:tx>
            <c:strRef>
              <c:f>Blad3!$F$38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Blad3!$H$38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5E-490A-8E38-593AFACD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Blad3!$F$39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Blad3!$H$39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5E-490A-8E38-593AFACD2349}"/>
            </c:ext>
          </c:extLst>
        </c:ser>
        <c:ser>
          <c:idx val="11"/>
          <c:order val="11"/>
          <c:tx>
            <c:strRef>
              <c:f>Blad3!$F$40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Blad3!$H$40</c:f>
              <c:numCache>
                <c:formatCode>0%</c:formatCode>
                <c:ptCount val="1"/>
                <c:pt idx="0">
                  <c:v>4.9999999999999996E-2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5E-490A-8E38-593AFACD2349}"/>
            </c:ext>
          </c:extLst>
        </c:ser>
        <c:ser>
          <c:idx val="12"/>
          <c:order val="12"/>
          <c:tx>
            <c:strRef>
              <c:f>Blad3!$F$41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Blad3!$H$41</c:f>
              <c:numCache>
                <c:formatCode>0%</c:formatCode>
                <c:ptCount val="1"/>
                <c:pt idx="0">
                  <c:v>-0.15000000000000002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5E-490A-8E38-593AFACD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lad2!A117"/><Relationship Id="rId13" Type="http://schemas.openxmlformats.org/officeDocument/2006/relationships/hyperlink" Target="#Blad3!A163"/><Relationship Id="rId18" Type="http://schemas.openxmlformats.org/officeDocument/2006/relationships/hyperlink" Target="#Blad4!A163"/><Relationship Id="rId26" Type="http://schemas.openxmlformats.org/officeDocument/2006/relationships/image" Target="../media/image5.png"/><Relationship Id="rId3" Type="http://schemas.openxmlformats.org/officeDocument/2006/relationships/hyperlink" Target="#Blad1!A117"/><Relationship Id="rId21" Type="http://schemas.openxmlformats.org/officeDocument/2006/relationships/hyperlink" Target="#Blad5!A117"/><Relationship Id="rId7" Type="http://schemas.openxmlformats.org/officeDocument/2006/relationships/hyperlink" Target="#Blad2!A73"/><Relationship Id="rId12" Type="http://schemas.openxmlformats.org/officeDocument/2006/relationships/hyperlink" Target="#Blad3!A117"/><Relationship Id="rId17" Type="http://schemas.openxmlformats.org/officeDocument/2006/relationships/hyperlink" Target="#Blad4!A117"/><Relationship Id="rId25" Type="http://schemas.openxmlformats.org/officeDocument/2006/relationships/image" Target="../media/image4.png"/><Relationship Id="rId2" Type="http://schemas.openxmlformats.org/officeDocument/2006/relationships/hyperlink" Target="#Blad1!A73"/><Relationship Id="rId16" Type="http://schemas.openxmlformats.org/officeDocument/2006/relationships/hyperlink" Target="#Blad4!A73"/><Relationship Id="rId20" Type="http://schemas.openxmlformats.org/officeDocument/2006/relationships/hyperlink" Target="#Blad5!A73"/><Relationship Id="rId29" Type="http://schemas.openxmlformats.org/officeDocument/2006/relationships/image" Target="../media/image7.png"/><Relationship Id="rId1" Type="http://schemas.openxmlformats.org/officeDocument/2006/relationships/hyperlink" Target="#Blad1!A1"/><Relationship Id="rId6" Type="http://schemas.openxmlformats.org/officeDocument/2006/relationships/hyperlink" Target="#Blad2!A1"/><Relationship Id="rId11" Type="http://schemas.openxmlformats.org/officeDocument/2006/relationships/hyperlink" Target="#Blad3!A73"/><Relationship Id="rId24" Type="http://schemas.openxmlformats.org/officeDocument/2006/relationships/image" Target="../media/image3.png"/><Relationship Id="rId5" Type="http://schemas.openxmlformats.org/officeDocument/2006/relationships/hyperlink" Target="#Plan!A1"/><Relationship Id="rId15" Type="http://schemas.openxmlformats.org/officeDocument/2006/relationships/hyperlink" Target="#Blad4!A1"/><Relationship Id="rId23" Type="http://schemas.openxmlformats.org/officeDocument/2006/relationships/image" Target="../media/image2.png"/><Relationship Id="rId28" Type="http://schemas.openxmlformats.org/officeDocument/2006/relationships/image" Target="../media/image6.png"/><Relationship Id="rId10" Type="http://schemas.openxmlformats.org/officeDocument/2006/relationships/hyperlink" Target="#Blad3!A1"/><Relationship Id="rId19" Type="http://schemas.openxmlformats.org/officeDocument/2006/relationships/hyperlink" Target="#Blad5!A1"/><Relationship Id="rId4" Type="http://schemas.openxmlformats.org/officeDocument/2006/relationships/hyperlink" Target="#Blad1!A163"/><Relationship Id="rId9" Type="http://schemas.openxmlformats.org/officeDocument/2006/relationships/hyperlink" Target="#Blad2!A163"/><Relationship Id="rId14" Type="http://schemas.openxmlformats.org/officeDocument/2006/relationships/hyperlink" Target="#Start!A1"/><Relationship Id="rId22" Type="http://schemas.openxmlformats.org/officeDocument/2006/relationships/hyperlink" Target="#Blad5!A163"/><Relationship Id="rId27" Type="http://schemas.openxmlformats.org/officeDocument/2006/relationships/hyperlink" Target="#Namen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4.xml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7.xml"/><Relationship Id="rId7" Type="http://schemas.openxmlformats.org/officeDocument/2006/relationships/image" Target="../media/image9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8.xml"/><Relationship Id="rId9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1.xml"/><Relationship Id="rId7" Type="http://schemas.openxmlformats.org/officeDocument/2006/relationships/image" Target="../media/image9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12.xml"/><Relationship Id="rId9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5.xml"/><Relationship Id="rId7" Type="http://schemas.openxmlformats.org/officeDocument/2006/relationships/image" Target="../media/image9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16.xml"/><Relationship Id="rId9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19.xml"/><Relationship Id="rId7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8.png"/><Relationship Id="rId5" Type="http://schemas.openxmlformats.org/officeDocument/2006/relationships/hyperlink" Target="#Start!A1"/><Relationship Id="rId4" Type="http://schemas.openxmlformats.org/officeDocument/2006/relationships/chart" Target="../charts/chart20.xml"/><Relationship Id="rId9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Start!A1"/><Relationship Id="rId1" Type="http://schemas.openxmlformats.org/officeDocument/2006/relationships/image" Target="../media/image12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297179</xdr:colOff>
      <xdr:row>7</xdr:row>
      <xdr:rowOff>110558</xdr:rowOff>
    </xdr:from>
    <xdr:to>
      <xdr:col>19</xdr:col>
      <xdr:colOff>237770</xdr:colOff>
      <xdr:row>37</xdr:row>
      <xdr:rowOff>167640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0B5D7D0-EFF4-4DC7-5B88-13C69209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1919" y="1390718"/>
          <a:ext cx="10303791" cy="6915082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3</xdr:row>
      <xdr:rowOff>30480</xdr:rowOff>
    </xdr:from>
    <xdr:to>
      <xdr:col>1</xdr:col>
      <xdr:colOff>2979420</xdr:colOff>
      <xdr:row>5</xdr:row>
      <xdr:rowOff>167640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A1CF0-92ED-4C4F-9068-8AFDF19D1EB4}"/>
            </a:ext>
          </a:extLst>
        </xdr:cNvPr>
        <xdr:cNvSpPr/>
      </xdr:nvSpPr>
      <xdr:spPr>
        <a:xfrm>
          <a:off x="624840" y="579120"/>
          <a:ext cx="2964180" cy="71628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naar start</a:t>
          </a:r>
        </a:p>
      </xdr:txBody>
    </xdr:sp>
    <xdr:clientData/>
  </xdr:twoCellAnchor>
  <xdr:twoCellAnchor>
    <xdr:from>
      <xdr:col>2</xdr:col>
      <xdr:colOff>335280</xdr:colOff>
      <xdr:row>3</xdr:row>
      <xdr:rowOff>38100</xdr:rowOff>
    </xdr:from>
    <xdr:to>
      <xdr:col>19</xdr:col>
      <xdr:colOff>243840</xdr:colOff>
      <xdr:row>5</xdr:row>
      <xdr:rowOff>175260</xdr:rowOff>
    </xdr:to>
    <xdr:sp macro="" textlink="">
      <xdr:nvSpPr>
        <xdr:cNvPr id="2" name="Rechthoek: afgeronde hoeken 1">
          <a:extLst>
            <a:ext uri="{FF2B5EF4-FFF2-40B4-BE49-F238E27FC236}">
              <a16:creationId xmlns:a16="http://schemas.microsoft.com/office/drawing/2014/main" id="{51A7EEAA-3F26-41BA-A3E7-73BA46CAE57F}"/>
            </a:ext>
          </a:extLst>
        </xdr:cNvPr>
        <xdr:cNvSpPr/>
      </xdr:nvSpPr>
      <xdr:spPr>
        <a:xfrm>
          <a:off x="3970020" y="586740"/>
          <a:ext cx="10271760" cy="716280"/>
        </a:xfrm>
        <a:prstGeom prst="roundRect">
          <a:avLst/>
        </a:prstGeom>
        <a:noFill/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NL" sz="24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12</xdr:row>
      <xdr:rowOff>28574</xdr:rowOff>
    </xdr:from>
    <xdr:to>
      <xdr:col>3</xdr:col>
      <xdr:colOff>1249680</xdr:colOff>
      <xdr:row>12</xdr:row>
      <xdr:rowOff>358139</xdr:rowOff>
    </xdr:to>
    <xdr:sp macro="" textlink="">
      <xdr:nvSpPr>
        <xdr:cNvPr id="7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6F099-EF38-4E6B-A4E6-BDB4213047AF}"/>
            </a:ext>
          </a:extLst>
        </xdr:cNvPr>
        <xdr:cNvSpPr txBox="1"/>
      </xdr:nvSpPr>
      <xdr:spPr>
        <a:xfrm>
          <a:off x="4305300" y="273367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12</xdr:row>
      <xdr:rowOff>57150</xdr:rowOff>
    </xdr:from>
    <xdr:to>
      <xdr:col>3</xdr:col>
      <xdr:colOff>923925</xdr:colOff>
      <xdr:row>12</xdr:row>
      <xdr:rowOff>123825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B544ECCA-8AC3-4D8E-8F62-9A2613628DD9}"/>
            </a:ext>
          </a:extLst>
        </xdr:cNvPr>
        <xdr:cNvSpPr txBox="1"/>
      </xdr:nvSpPr>
      <xdr:spPr>
        <a:xfrm>
          <a:off x="344233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12</xdr:row>
      <xdr:rowOff>28574</xdr:rowOff>
    </xdr:from>
    <xdr:to>
      <xdr:col>4</xdr:col>
      <xdr:colOff>1249680</xdr:colOff>
      <xdr:row>12</xdr:row>
      <xdr:rowOff>358139</xdr:rowOff>
    </xdr:to>
    <xdr:sp macro="" textlink="">
      <xdr:nvSpPr>
        <xdr:cNvPr id="9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9F623-EFBE-4AD8-A885-CC4F6D3B3334}"/>
            </a:ext>
          </a:extLst>
        </xdr:cNvPr>
        <xdr:cNvSpPr txBox="1"/>
      </xdr:nvSpPr>
      <xdr:spPr>
        <a:xfrm>
          <a:off x="5593080" y="273367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12</xdr:row>
      <xdr:rowOff>57150</xdr:rowOff>
    </xdr:from>
    <xdr:to>
      <xdr:col>4</xdr:col>
      <xdr:colOff>923925</xdr:colOff>
      <xdr:row>12</xdr:row>
      <xdr:rowOff>123825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9B0D9E85-5B6B-4DD9-AB00-480D80B1EA0D}"/>
            </a:ext>
          </a:extLst>
        </xdr:cNvPr>
        <xdr:cNvSpPr txBox="1"/>
      </xdr:nvSpPr>
      <xdr:spPr>
        <a:xfrm>
          <a:off x="452437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12</xdr:row>
      <xdr:rowOff>28574</xdr:rowOff>
    </xdr:from>
    <xdr:to>
      <xdr:col>5</xdr:col>
      <xdr:colOff>1264920</xdr:colOff>
      <xdr:row>12</xdr:row>
      <xdr:rowOff>358139</xdr:rowOff>
    </xdr:to>
    <xdr:sp macro="" textlink="">
      <xdr:nvSpPr>
        <xdr:cNvPr id="206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B52050-CF35-4274-9620-253F67EE538D}"/>
            </a:ext>
          </a:extLst>
        </xdr:cNvPr>
        <xdr:cNvSpPr txBox="1"/>
      </xdr:nvSpPr>
      <xdr:spPr>
        <a:xfrm>
          <a:off x="6019800" y="2857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12</xdr:row>
      <xdr:rowOff>57150</xdr:rowOff>
    </xdr:from>
    <xdr:to>
      <xdr:col>5</xdr:col>
      <xdr:colOff>923925</xdr:colOff>
      <xdr:row>12</xdr:row>
      <xdr:rowOff>123825</xdr:rowOff>
    </xdr:to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id="{6693F468-FC64-496E-8A73-82A55224BCDD}"/>
            </a:ext>
          </a:extLst>
        </xdr:cNvPr>
        <xdr:cNvSpPr txBox="1"/>
      </xdr:nvSpPr>
      <xdr:spPr>
        <a:xfrm>
          <a:off x="344233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12</xdr:row>
      <xdr:rowOff>28574</xdr:rowOff>
    </xdr:from>
    <xdr:to>
      <xdr:col>6</xdr:col>
      <xdr:colOff>1257300</xdr:colOff>
      <xdr:row>12</xdr:row>
      <xdr:rowOff>358139</xdr:rowOff>
    </xdr:to>
    <xdr:sp macro="" textlink="">
      <xdr:nvSpPr>
        <xdr:cNvPr id="208" name="TextBox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3386C1-A2CD-4ABD-AC32-EDCC1716D4C3}"/>
            </a:ext>
          </a:extLst>
        </xdr:cNvPr>
        <xdr:cNvSpPr txBox="1"/>
      </xdr:nvSpPr>
      <xdr:spPr>
        <a:xfrm>
          <a:off x="8168640" y="2733674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SPEL</a:t>
          </a:r>
        </a:p>
      </xdr:txBody>
    </xdr:sp>
    <xdr:clientData/>
  </xdr:twoCellAnchor>
  <xdr:twoCellAnchor>
    <xdr:from>
      <xdr:col>6</xdr:col>
      <xdr:colOff>142875</xdr:colOff>
      <xdr:row>12</xdr:row>
      <xdr:rowOff>57150</xdr:rowOff>
    </xdr:from>
    <xdr:to>
      <xdr:col>6</xdr:col>
      <xdr:colOff>923925</xdr:colOff>
      <xdr:row>12</xdr:row>
      <xdr:rowOff>123825</xdr:rowOff>
    </xdr:to>
    <xdr:sp macro="" textlink="">
      <xdr:nvSpPr>
        <xdr:cNvPr id="209" name="TextBox 4">
          <a:extLst>
            <a:ext uri="{FF2B5EF4-FFF2-40B4-BE49-F238E27FC236}">
              <a16:creationId xmlns:a16="http://schemas.microsoft.com/office/drawing/2014/main" id="{FC8B6D05-3D6E-4D47-8316-929A403FBD5C}"/>
            </a:ext>
          </a:extLst>
        </xdr:cNvPr>
        <xdr:cNvSpPr txBox="1"/>
      </xdr:nvSpPr>
      <xdr:spPr>
        <a:xfrm>
          <a:off x="452437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12</xdr:row>
      <xdr:rowOff>57150</xdr:rowOff>
    </xdr:from>
    <xdr:to>
      <xdr:col>16</xdr:col>
      <xdr:colOff>923925</xdr:colOff>
      <xdr:row>12</xdr:row>
      <xdr:rowOff>123825</xdr:rowOff>
    </xdr:to>
    <xdr:sp macro="" textlink="">
      <xdr:nvSpPr>
        <xdr:cNvPr id="34" name="TextBox 4">
          <a:extLst>
            <a:ext uri="{FF2B5EF4-FFF2-40B4-BE49-F238E27FC236}">
              <a16:creationId xmlns:a16="http://schemas.microsoft.com/office/drawing/2014/main" id="{2FF39F4D-8A98-443B-A9BE-C267D31B444D}"/>
            </a:ext>
          </a:extLst>
        </xdr:cNvPr>
        <xdr:cNvSpPr txBox="1"/>
      </xdr:nvSpPr>
      <xdr:spPr>
        <a:xfrm>
          <a:off x="165258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12</xdr:row>
      <xdr:rowOff>28574</xdr:rowOff>
    </xdr:from>
    <xdr:to>
      <xdr:col>8</xdr:col>
      <xdr:colOff>1257300</xdr:colOff>
      <xdr:row>12</xdr:row>
      <xdr:rowOff>358139</xdr:rowOff>
    </xdr:to>
    <xdr:sp macro="" textlink="">
      <xdr:nvSpPr>
        <xdr:cNvPr id="3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5F04A5-18D3-4D19-90F5-784A4C16CD08}"/>
            </a:ext>
          </a:extLst>
        </xdr:cNvPr>
        <xdr:cNvSpPr txBox="1"/>
      </xdr:nvSpPr>
      <xdr:spPr>
        <a:xfrm>
          <a:off x="8839200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12</xdr:row>
      <xdr:rowOff>57150</xdr:rowOff>
    </xdr:from>
    <xdr:to>
      <xdr:col>8</xdr:col>
      <xdr:colOff>923925</xdr:colOff>
      <xdr:row>12</xdr:row>
      <xdr:rowOff>123825</xdr:rowOff>
    </xdr:to>
    <xdr:sp macro="" textlink="">
      <xdr:nvSpPr>
        <xdr:cNvPr id="36" name="TextBox 4">
          <a:extLst>
            <a:ext uri="{FF2B5EF4-FFF2-40B4-BE49-F238E27FC236}">
              <a16:creationId xmlns:a16="http://schemas.microsoft.com/office/drawing/2014/main" id="{4A78496C-4E32-41F6-A59B-CD7FB6ACD28F}"/>
            </a:ext>
          </a:extLst>
        </xdr:cNvPr>
        <xdr:cNvSpPr txBox="1"/>
      </xdr:nvSpPr>
      <xdr:spPr>
        <a:xfrm>
          <a:off x="89439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12</xdr:row>
      <xdr:rowOff>28574</xdr:rowOff>
    </xdr:from>
    <xdr:to>
      <xdr:col>10</xdr:col>
      <xdr:colOff>1257300</xdr:colOff>
      <xdr:row>12</xdr:row>
      <xdr:rowOff>358139</xdr:rowOff>
    </xdr:to>
    <xdr:sp macro="" textlink="">
      <xdr:nvSpPr>
        <xdr:cNvPr id="3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8AC908-1F43-43C2-9F51-75E32CE8211C}"/>
            </a:ext>
          </a:extLst>
        </xdr:cNvPr>
        <xdr:cNvSpPr txBox="1"/>
      </xdr:nvSpPr>
      <xdr:spPr>
        <a:xfrm>
          <a:off x="11096625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12</xdr:row>
      <xdr:rowOff>57150</xdr:rowOff>
    </xdr:from>
    <xdr:to>
      <xdr:col>10</xdr:col>
      <xdr:colOff>923925</xdr:colOff>
      <xdr:row>12</xdr:row>
      <xdr:rowOff>123825</xdr:rowOff>
    </xdr:to>
    <xdr:sp macro="" textlink="">
      <xdr:nvSpPr>
        <xdr:cNvPr id="38" name="TextBox 4">
          <a:extLst>
            <a:ext uri="{FF2B5EF4-FFF2-40B4-BE49-F238E27FC236}">
              <a16:creationId xmlns:a16="http://schemas.microsoft.com/office/drawing/2014/main" id="{F17FE8A5-AC8A-419A-B20A-8C7A1C544ECB}"/>
            </a:ext>
          </a:extLst>
        </xdr:cNvPr>
        <xdr:cNvSpPr txBox="1"/>
      </xdr:nvSpPr>
      <xdr:spPr>
        <a:xfrm>
          <a:off x="1083945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12</xdr:row>
      <xdr:rowOff>57150</xdr:rowOff>
    </xdr:from>
    <xdr:to>
      <xdr:col>10</xdr:col>
      <xdr:colOff>923925</xdr:colOff>
      <xdr:row>12</xdr:row>
      <xdr:rowOff>123825</xdr:rowOff>
    </xdr:to>
    <xdr:sp macro="" textlink="">
      <xdr:nvSpPr>
        <xdr:cNvPr id="39" name="TextBox 4">
          <a:extLst>
            <a:ext uri="{FF2B5EF4-FFF2-40B4-BE49-F238E27FC236}">
              <a16:creationId xmlns:a16="http://schemas.microsoft.com/office/drawing/2014/main" id="{3730671B-0131-4E5E-9806-5347DB6E76DE}"/>
            </a:ext>
          </a:extLst>
        </xdr:cNvPr>
        <xdr:cNvSpPr txBox="1"/>
      </xdr:nvSpPr>
      <xdr:spPr>
        <a:xfrm>
          <a:off x="1083945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12</xdr:row>
      <xdr:rowOff>28574</xdr:rowOff>
    </xdr:from>
    <xdr:to>
      <xdr:col>12</xdr:col>
      <xdr:colOff>1257300</xdr:colOff>
      <xdr:row>12</xdr:row>
      <xdr:rowOff>358139</xdr:rowOff>
    </xdr:to>
    <xdr:sp macro="" textlink="">
      <xdr:nvSpPr>
        <xdr:cNvPr id="40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1453A2-BD1E-4DF8-B071-C3199871F12A}"/>
            </a:ext>
          </a:extLst>
        </xdr:cNvPr>
        <xdr:cNvSpPr txBox="1"/>
      </xdr:nvSpPr>
      <xdr:spPr>
        <a:xfrm>
          <a:off x="12630150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12</xdr:row>
      <xdr:rowOff>57150</xdr:rowOff>
    </xdr:from>
    <xdr:to>
      <xdr:col>12</xdr:col>
      <xdr:colOff>923925</xdr:colOff>
      <xdr:row>12</xdr:row>
      <xdr:rowOff>123825</xdr:rowOff>
    </xdr:to>
    <xdr:sp macro="" textlink="">
      <xdr:nvSpPr>
        <xdr:cNvPr id="41" name="TextBox 4">
          <a:extLst>
            <a:ext uri="{FF2B5EF4-FFF2-40B4-BE49-F238E27FC236}">
              <a16:creationId xmlns:a16="http://schemas.microsoft.com/office/drawing/2014/main" id="{C03A762D-9D71-482F-8D47-CF9BA2077E52}"/>
            </a:ext>
          </a:extLst>
        </xdr:cNvPr>
        <xdr:cNvSpPr txBox="1"/>
      </xdr:nvSpPr>
      <xdr:spPr>
        <a:xfrm>
          <a:off x="1273492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12</xdr:row>
      <xdr:rowOff>57150</xdr:rowOff>
    </xdr:from>
    <xdr:to>
      <xdr:col>12</xdr:col>
      <xdr:colOff>923925</xdr:colOff>
      <xdr:row>12</xdr:row>
      <xdr:rowOff>123825</xdr:rowOff>
    </xdr:to>
    <xdr:sp macro="" textlink="">
      <xdr:nvSpPr>
        <xdr:cNvPr id="42" name="TextBox 4">
          <a:extLst>
            <a:ext uri="{FF2B5EF4-FFF2-40B4-BE49-F238E27FC236}">
              <a16:creationId xmlns:a16="http://schemas.microsoft.com/office/drawing/2014/main" id="{84111697-5828-4D99-939A-940820579614}"/>
            </a:ext>
          </a:extLst>
        </xdr:cNvPr>
        <xdr:cNvSpPr txBox="1"/>
      </xdr:nvSpPr>
      <xdr:spPr>
        <a:xfrm>
          <a:off x="1273492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12</xdr:row>
      <xdr:rowOff>28574</xdr:rowOff>
    </xdr:from>
    <xdr:to>
      <xdr:col>14</xdr:col>
      <xdr:colOff>1257300</xdr:colOff>
      <xdr:row>12</xdr:row>
      <xdr:rowOff>358139</xdr:rowOff>
    </xdr:to>
    <xdr:sp macro="" textlink="">
      <xdr:nvSpPr>
        <xdr:cNvPr id="43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D5061F-31A9-4D0A-A058-A7D64A0E902F}"/>
            </a:ext>
          </a:extLst>
        </xdr:cNvPr>
        <xdr:cNvSpPr txBox="1"/>
      </xdr:nvSpPr>
      <xdr:spPr>
        <a:xfrm>
          <a:off x="14525625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12</xdr:row>
      <xdr:rowOff>57150</xdr:rowOff>
    </xdr:from>
    <xdr:to>
      <xdr:col>14</xdr:col>
      <xdr:colOff>923925</xdr:colOff>
      <xdr:row>12</xdr:row>
      <xdr:rowOff>123825</xdr:rowOff>
    </xdr:to>
    <xdr:sp macro="" textlink="">
      <xdr:nvSpPr>
        <xdr:cNvPr id="44" name="TextBox 4">
          <a:extLst>
            <a:ext uri="{FF2B5EF4-FFF2-40B4-BE49-F238E27FC236}">
              <a16:creationId xmlns:a16="http://schemas.microsoft.com/office/drawing/2014/main" id="{61A4911E-0533-4D7A-8C62-AEEB4B817902}"/>
            </a:ext>
          </a:extLst>
        </xdr:cNvPr>
        <xdr:cNvSpPr txBox="1"/>
      </xdr:nvSpPr>
      <xdr:spPr>
        <a:xfrm>
          <a:off x="1463040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12</xdr:row>
      <xdr:rowOff>57150</xdr:rowOff>
    </xdr:from>
    <xdr:to>
      <xdr:col>14</xdr:col>
      <xdr:colOff>923925</xdr:colOff>
      <xdr:row>12</xdr:row>
      <xdr:rowOff>123825</xdr:rowOff>
    </xdr:to>
    <xdr:sp macro="" textlink="">
      <xdr:nvSpPr>
        <xdr:cNvPr id="45" name="TextBox 4">
          <a:extLst>
            <a:ext uri="{FF2B5EF4-FFF2-40B4-BE49-F238E27FC236}">
              <a16:creationId xmlns:a16="http://schemas.microsoft.com/office/drawing/2014/main" id="{B4156C87-784A-4549-8AA1-5A1C3645E099}"/>
            </a:ext>
          </a:extLst>
        </xdr:cNvPr>
        <xdr:cNvSpPr txBox="1"/>
      </xdr:nvSpPr>
      <xdr:spPr>
        <a:xfrm>
          <a:off x="14630400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12</xdr:row>
      <xdr:rowOff>28574</xdr:rowOff>
    </xdr:from>
    <xdr:to>
      <xdr:col>16</xdr:col>
      <xdr:colOff>1257300</xdr:colOff>
      <xdr:row>12</xdr:row>
      <xdr:rowOff>358139</xdr:rowOff>
    </xdr:to>
    <xdr:sp macro="" textlink="">
      <xdr:nvSpPr>
        <xdr:cNvPr id="4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30F197-2B42-47F4-AAB8-D4D74B80EA2E}"/>
            </a:ext>
          </a:extLst>
        </xdr:cNvPr>
        <xdr:cNvSpPr txBox="1"/>
      </xdr:nvSpPr>
      <xdr:spPr>
        <a:xfrm>
          <a:off x="16421100" y="3457574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12</xdr:row>
      <xdr:rowOff>57150</xdr:rowOff>
    </xdr:from>
    <xdr:to>
      <xdr:col>16</xdr:col>
      <xdr:colOff>923925</xdr:colOff>
      <xdr:row>12</xdr:row>
      <xdr:rowOff>123825</xdr:rowOff>
    </xdr:to>
    <xdr:sp macro="" textlink="">
      <xdr:nvSpPr>
        <xdr:cNvPr id="53" name="TextBox 4">
          <a:extLst>
            <a:ext uri="{FF2B5EF4-FFF2-40B4-BE49-F238E27FC236}">
              <a16:creationId xmlns:a16="http://schemas.microsoft.com/office/drawing/2014/main" id="{22062301-63D7-4ADD-A207-37B1D4F84C09}"/>
            </a:ext>
          </a:extLst>
        </xdr:cNvPr>
        <xdr:cNvSpPr txBox="1"/>
      </xdr:nvSpPr>
      <xdr:spPr>
        <a:xfrm>
          <a:off x="165258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12</xdr:row>
      <xdr:rowOff>57150</xdr:rowOff>
    </xdr:from>
    <xdr:to>
      <xdr:col>16</xdr:col>
      <xdr:colOff>923925</xdr:colOff>
      <xdr:row>12</xdr:row>
      <xdr:rowOff>123825</xdr:rowOff>
    </xdr:to>
    <xdr:sp macro="" textlink="">
      <xdr:nvSpPr>
        <xdr:cNvPr id="54" name="TextBox 4">
          <a:extLst>
            <a:ext uri="{FF2B5EF4-FFF2-40B4-BE49-F238E27FC236}">
              <a16:creationId xmlns:a16="http://schemas.microsoft.com/office/drawing/2014/main" id="{5FA443EB-6BE1-4768-855A-4A59A5E1A3CA}"/>
            </a:ext>
          </a:extLst>
        </xdr:cNvPr>
        <xdr:cNvSpPr txBox="1"/>
      </xdr:nvSpPr>
      <xdr:spPr>
        <a:xfrm>
          <a:off x="16525875" y="3486150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3</xdr:col>
      <xdr:colOff>38100</xdr:colOff>
      <xdr:row>13</xdr:row>
      <xdr:rowOff>28574</xdr:rowOff>
    </xdr:from>
    <xdr:to>
      <xdr:col>3</xdr:col>
      <xdr:colOff>1249680</xdr:colOff>
      <xdr:row>13</xdr:row>
      <xdr:rowOff>358139</xdr:rowOff>
    </xdr:to>
    <xdr:sp macro="" textlink="">
      <xdr:nvSpPr>
        <xdr:cNvPr id="250" name="TextBox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AB8652-3094-44A0-A1D3-FAA87BC6931C}"/>
            </a:ext>
          </a:extLst>
        </xdr:cNvPr>
        <xdr:cNvSpPr txBox="1"/>
      </xdr:nvSpPr>
      <xdr:spPr>
        <a:xfrm>
          <a:off x="3448050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13</xdr:row>
      <xdr:rowOff>57150</xdr:rowOff>
    </xdr:from>
    <xdr:to>
      <xdr:col>3</xdr:col>
      <xdr:colOff>923925</xdr:colOff>
      <xdr:row>13</xdr:row>
      <xdr:rowOff>123825</xdr:rowOff>
    </xdr:to>
    <xdr:sp macro="" textlink="">
      <xdr:nvSpPr>
        <xdr:cNvPr id="251" name="TextBox 2">
          <a:extLst>
            <a:ext uri="{FF2B5EF4-FFF2-40B4-BE49-F238E27FC236}">
              <a16:creationId xmlns:a16="http://schemas.microsoft.com/office/drawing/2014/main" id="{FF8957E8-CDF2-483B-B98A-01D837EF3375}"/>
            </a:ext>
          </a:extLst>
        </xdr:cNvPr>
        <xdr:cNvSpPr txBox="1"/>
      </xdr:nvSpPr>
      <xdr:spPr>
        <a:xfrm>
          <a:off x="3552825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13</xdr:row>
      <xdr:rowOff>28574</xdr:rowOff>
    </xdr:from>
    <xdr:to>
      <xdr:col>4</xdr:col>
      <xdr:colOff>1249680</xdr:colOff>
      <xdr:row>13</xdr:row>
      <xdr:rowOff>358139</xdr:rowOff>
    </xdr:to>
    <xdr:sp macro="" textlink="">
      <xdr:nvSpPr>
        <xdr:cNvPr id="252" name="TextBox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061278-0098-4BB8-AEAF-866FB269BF1E}"/>
            </a:ext>
          </a:extLst>
        </xdr:cNvPr>
        <xdr:cNvSpPr txBox="1"/>
      </xdr:nvSpPr>
      <xdr:spPr>
        <a:xfrm>
          <a:off x="4733925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13</xdr:row>
      <xdr:rowOff>57150</xdr:rowOff>
    </xdr:from>
    <xdr:to>
      <xdr:col>4</xdr:col>
      <xdr:colOff>923925</xdr:colOff>
      <xdr:row>13</xdr:row>
      <xdr:rowOff>123825</xdr:rowOff>
    </xdr:to>
    <xdr:sp macro="" textlink="">
      <xdr:nvSpPr>
        <xdr:cNvPr id="253" name="TextBox 4">
          <a:extLst>
            <a:ext uri="{FF2B5EF4-FFF2-40B4-BE49-F238E27FC236}">
              <a16:creationId xmlns:a16="http://schemas.microsoft.com/office/drawing/2014/main" id="{449122E8-13EB-4CE9-B4C2-EE1CF776B8D3}"/>
            </a:ext>
          </a:extLst>
        </xdr:cNvPr>
        <xdr:cNvSpPr txBox="1"/>
      </xdr:nvSpPr>
      <xdr:spPr>
        <a:xfrm>
          <a:off x="4838700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13</xdr:row>
      <xdr:rowOff>28574</xdr:rowOff>
    </xdr:from>
    <xdr:to>
      <xdr:col>5</xdr:col>
      <xdr:colOff>1264920</xdr:colOff>
      <xdr:row>13</xdr:row>
      <xdr:rowOff>358139</xdr:rowOff>
    </xdr:to>
    <xdr:sp macro="" textlink="">
      <xdr:nvSpPr>
        <xdr:cNvPr id="254" name="TextBox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F4DDE65-C44D-4679-AE77-866B539D32AF}"/>
            </a:ext>
          </a:extLst>
        </xdr:cNvPr>
        <xdr:cNvSpPr txBox="1"/>
      </xdr:nvSpPr>
      <xdr:spPr>
        <a:xfrm>
          <a:off x="6019800" y="2857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13</xdr:row>
      <xdr:rowOff>57150</xdr:rowOff>
    </xdr:from>
    <xdr:to>
      <xdr:col>5</xdr:col>
      <xdr:colOff>923925</xdr:colOff>
      <xdr:row>13</xdr:row>
      <xdr:rowOff>123825</xdr:rowOff>
    </xdr:to>
    <xdr:sp macro="" textlink="">
      <xdr:nvSpPr>
        <xdr:cNvPr id="255" name="TextBox 2">
          <a:extLst>
            <a:ext uri="{FF2B5EF4-FFF2-40B4-BE49-F238E27FC236}">
              <a16:creationId xmlns:a16="http://schemas.microsoft.com/office/drawing/2014/main" id="{98D6F782-1931-476D-9260-8C04020CE004}"/>
            </a:ext>
          </a:extLst>
        </xdr:cNvPr>
        <xdr:cNvSpPr txBox="1"/>
      </xdr:nvSpPr>
      <xdr:spPr>
        <a:xfrm>
          <a:off x="6124575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13</xdr:row>
      <xdr:rowOff>28574</xdr:rowOff>
    </xdr:from>
    <xdr:to>
      <xdr:col>6</xdr:col>
      <xdr:colOff>1257300</xdr:colOff>
      <xdr:row>13</xdr:row>
      <xdr:rowOff>358139</xdr:rowOff>
    </xdr:to>
    <xdr:sp macro="" textlink="">
      <xdr:nvSpPr>
        <xdr:cNvPr id="256" name="TextBox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B1FB973-2B63-412B-AFEC-0C7D473CADDC}"/>
            </a:ext>
          </a:extLst>
        </xdr:cNvPr>
        <xdr:cNvSpPr txBox="1"/>
      </xdr:nvSpPr>
      <xdr:spPr>
        <a:xfrm>
          <a:off x="7305675" y="2857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SPEL</a:t>
          </a:r>
        </a:p>
      </xdr:txBody>
    </xdr:sp>
    <xdr:clientData/>
  </xdr:twoCellAnchor>
  <xdr:twoCellAnchor>
    <xdr:from>
      <xdr:col>6</xdr:col>
      <xdr:colOff>142875</xdr:colOff>
      <xdr:row>13</xdr:row>
      <xdr:rowOff>57150</xdr:rowOff>
    </xdr:from>
    <xdr:to>
      <xdr:col>6</xdr:col>
      <xdr:colOff>923925</xdr:colOff>
      <xdr:row>13</xdr:row>
      <xdr:rowOff>123825</xdr:rowOff>
    </xdr:to>
    <xdr:sp macro="" textlink="">
      <xdr:nvSpPr>
        <xdr:cNvPr id="257" name="TextBox 4">
          <a:extLst>
            <a:ext uri="{FF2B5EF4-FFF2-40B4-BE49-F238E27FC236}">
              <a16:creationId xmlns:a16="http://schemas.microsoft.com/office/drawing/2014/main" id="{516E2F95-FC3F-4ECC-84B2-7251176344FC}"/>
            </a:ext>
          </a:extLst>
        </xdr:cNvPr>
        <xdr:cNvSpPr txBox="1"/>
      </xdr:nvSpPr>
      <xdr:spPr>
        <a:xfrm>
          <a:off x="7410450" y="2886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13</xdr:row>
      <xdr:rowOff>57150</xdr:rowOff>
    </xdr:from>
    <xdr:to>
      <xdr:col>16</xdr:col>
      <xdr:colOff>923925</xdr:colOff>
      <xdr:row>13</xdr:row>
      <xdr:rowOff>123825</xdr:rowOff>
    </xdr:to>
    <xdr:sp macro="" textlink="">
      <xdr:nvSpPr>
        <xdr:cNvPr id="258" name="TextBox 4">
          <a:extLst>
            <a:ext uri="{FF2B5EF4-FFF2-40B4-BE49-F238E27FC236}">
              <a16:creationId xmlns:a16="http://schemas.microsoft.com/office/drawing/2014/main" id="{D30BDA03-A4F4-48FF-A231-6D615D1BE5DF}"/>
            </a:ext>
          </a:extLst>
        </xdr:cNvPr>
        <xdr:cNvSpPr txBox="1"/>
      </xdr:nvSpPr>
      <xdr:spPr>
        <a:xfrm>
          <a:off x="168878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13</xdr:row>
      <xdr:rowOff>28574</xdr:rowOff>
    </xdr:from>
    <xdr:to>
      <xdr:col>8</xdr:col>
      <xdr:colOff>1257300</xdr:colOff>
      <xdr:row>13</xdr:row>
      <xdr:rowOff>358139</xdr:rowOff>
    </xdr:to>
    <xdr:sp macro="" textlink="">
      <xdr:nvSpPr>
        <xdr:cNvPr id="259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3FB67A-D81E-430C-B660-978BABFD2D6F}"/>
            </a:ext>
          </a:extLst>
        </xdr:cNvPr>
        <xdr:cNvSpPr txBox="1"/>
      </xdr:nvSpPr>
      <xdr:spPr>
        <a:xfrm>
          <a:off x="9201150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13</xdr:row>
      <xdr:rowOff>57150</xdr:rowOff>
    </xdr:from>
    <xdr:to>
      <xdr:col>8</xdr:col>
      <xdr:colOff>923925</xdr:colOff>
      <xdr:row>13</xdr:row>
      <xdr:rowOff>123825</xdr:rowOff>
    </xdr:to>
    <xdr:sp macro="" textlink="">
      <xdr:nvSpPr>
        <xdr:cNvPr id="260" name="TextBox 4">
          <a:extLst>
            <a:ext uri="{FF2B5EF4-FFF2-40B4-BE49-F238E27FC236}">
              <a16:creationId xmlns:a16="http://schemas.microsoft.com/office/drawing/2014/main" id="{AA1BECA0-C160-411D-9F1D-4F14EB8FC0D6}"/>
            </a:ext>
          </a:extLst>
        </xdr:cNvPr>
        <xdr:cNvSpPr txBox="1"/>
      </xdr:nvSpPr>
      <xdr:spPr>
        <a:xfrm>
          <a:off x="93059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13</xdr:row>
      <xdr:rowOff>28574</xdr:rowOff>
    </xdr:from>
    <xdr:to>
      <xdr:col>10</xdr:col>
      <xdr:colOff>1257300</xdr:colOff>
      <xdr:row>13</xdr:row>
      <xdr:rowOff>358139</xdr:rowOff>
    </xdr:to>
    <xdr:sp macro="" textlink="">
      <xdr:nvSpPr>
        <xdr:cNvPr id="261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378028-1B86-4F50-A163-602D104DA758}"/>
            </a:ext>
          </a:extLst>
        </xdr:cNvPr>
        <xdr:cNvSpPr txBox="1"/>
      </xdr:nvSpPr>
      <xdr:spPr>
        <a:xfrm>
          <a:off x="11096625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13</xdr:row>
      <xdr:rowOff>57150</xdr:rowOff>
    </xdr:from>
    <xdr:to>
      <xdr:col>10</xdr:col>
      <xdr:colOff>923925</xdr:colOff>
      <xdr:row>13</xdr:row>
      <xdr:rowOff>123825</xdr:rowOff>
    </xdr:to>
    <xdr:sp macro="" textlink="">
      <xdr:nvSpPr>
        <xdr:cNvPr id="340" name="TextBox 4">
          <a:extLst>
            <a:ext uri="{FF2B5EF4-FFF2-40B4-BE49-F238E27FC236}">
              <a16:creationId xmlns:a16="http://schemas.microsoft.com/office/drawing/2014/main" id="{F6695486-84ED-4937-8C43-4482F52743B6}"/>
            </a:ext>
          </a:extLst>
        </xdr:cNvPr>
        <xdr:cNvSpPr txBox="1"/>
      </xdr:nvSpPr>
      <xdr:spPr>
        <a:xfrm>
          <a:off x="1120140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13</xdr:row>
      <xdr:rowOff>57150</xdr:rowOff>
    </xdr:from>
    <xdr:to>
      <xdr:col>10</xdr:col>
      <xdr:colOff>923925</xdr:colOff>
      <xdr:row>13</xdr:row>
      <xdr:rowOff>123825</xdr:rowOff>
    </xdr:to>
    <xdr:sp macro="" textlink="">
      <xdr:nvSpPr>
        <xdr:cNvPr id="341" name="TextBox 4">
          <a:extLst>
            <a:ext uri="{FF2B5EF4-FFF2-40B4-BE49-F238E27FC236}">
              <a16:creationId xmlns:a16="http://schemas.microsoft.com/office/drawing/2014/main" id="{7F2F3AA0-7D50-48CE-AC88-413A3954E8E7}"/>
            </a:ext>
          </a:extLst>
        </xdr:cNvPr>
        <xdr:cNvSpPr txBox="1"/>
      </xdr:nvSpPr>
      <xdr:spPr>
        <a:xfrm>
          <a:off x="1120140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13</xdr:row>
      <xdr:rowOff>28574</xdr:rowOff>
    </xdr:from>
    <xdr:to>
      <xdr:col>12</xdr:col>
      <xdr:colOff>1257300</xdr:colOff>
      <xdr:row>13</xdr:row>
      <xdr:rowOff>358139</xdr:rowOff>
    </xdr:to>
    <xdr:sp macro="" textlink="">
      <xdr:nvSpPr>
        <xdr:cNvPr id="342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E76B35-D56B-4F99-B9B4-F04ADDAB7361}"/>
            </a:ext>
          </a:extLst>
        </xdr:cNvPr>
        <xdr:cNvSpPr txBox="1"/>
      </xdr:nvSpPr>
      <xdr:spPr>
        <a:xfrm>
          <a:off x="12992100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13</xdr:row>
      <xdr:rowOff>57150</xdr:rowOff>
    </xdr:from>
    <xdr:to>
      <xdr:col>12</xdr:col>
      <xdr:colOff>923925</xdr:colOff>
      <xdr:row>13</xdr:row>
      <xdr:rowOff>123825</xdr:rowOff>
    </xdr:to>
    <xdr:sp macro="" textlink="">
      <xdr:nvSpPr>
        <xdr:cNvPr id="343" name="TextBox 4">
          <a:extLst>
            <a:ext uri="{FF2B5EF4-FFF2-40B4-BE49-F238E27FC236}">
              <a16:creationId xmlns:a16="http://schemas.microsoft.com/office/drawing/2014/main" id="{4986A64F-9341-4E4F-9CBE-64629C507014}"/>
            </a:ext>
          </a:extLst>
        </xdr:cNvPr>
        <xdr:cNvSpPr txBox="1"/>
      </xdr:nvSpPr>
      <xdr:spPr>
        <a:xfrm>
          <a:off x="1309687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13</xdr:row>
      <xdr:rowOff>57150</xdr:rowOff>
    </xdr:from>
    <xdr:to>
      <xdr:col>12</xdr:col>
      <xdr:colOff>923925</xdr:colOff>
      <xdr:row>13</xdr:row>
      <xdr:rowOff>123825</xdr:rowOff>
    </xdr:to>
    <xdr:sp macro="" textlink="">
      <xdr:nvSpPr>
        <xdr:cNvPr id="344" name="TextBox 4">
          <a:extLst>
            <a:ext uri="{FF2B5EF4-FFF2-40B4-BE49-F238E27FC236}">
              <a16:creationId xmlns:a16="http://schemas.microsoft.com/office/drawing/2014/main" id="{821DC951-F7F7-4269-8960-7E668E0554D9}"/>
            </a:ext>
          </a:extLst>
        </xdr:cNvPr>
        <xdr:cNvSpPr txBox="1"/>
      </xdr:nvSpPr>
      <xdr:spPr>
        <a:xfrm>
          <a:off x="1309687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13</xdr:row>
      <xdr:rowOff>28574</xdr:rowOff>
    </xdr:from>
    <xdr:to>
      <xdr:col>14</xdr:col>
      <xdr:colOff>1257300</xdr:colOff>
      <xdr:row>13</xdr:row>
      <xdr:rowOff>358139</xdr:rowOff>
    </xdr:to>
    <xdr:sp macro="" textlink="">
      <xdr:nvSpPr>
        <xdr:cNvPr id="34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C08B63-4934-4DC2-A93E-8EE726B74840}"/>
            </a:ext>
          </a:extLst>
        </xdr:cNvPr>
        <xdr:cNvSpPr txBox="1"/>
      </xdr:nvSpPr>
      <xdr:spPr>
        <a:xfrm>
          <a:off x="14887575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13</xdr:row>
      <xdr:rowOff>57150</xdr:rowOff>
    </xdr:from>
    <xdr:to>
      <xdr:col>14</xdr:col>
      <xdr:colOff>923925</xdr:colOff>
      <xdr:row>13</xdr:row>
      <xdr:rowOff>123825</xdr:rowOff>
    </xdr:to>
    <xdr:sp macro="" textlink="">
      <xdr:nvSpPr>
        <xdr:cNvPr id="346" name="TextBox 4">
          <a:extLst>
            <a:ext uri="{FF2B5EF4-FFF2-40B4-BE49-F238E27FC236}">
              <a16:creationId xmlns:a16="http://schemas.microsoft.com/office/drawing/2014/main" id="{F2272653-430D-4140-A225-385A1EB7D7F7}"/>
            </a:ext>
          </a:extLst>
        </xdr:cNvPr>
        <xdr:cNvSpPr txBox="1"/>
      </xdr:nvSpPr>
      <xdr:spPr>
        <a:xfrm>
          <a:off x="1499235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13</xdr:row>
      <xdr:rowOff>57150</xdr:rowOff>
    </xdr:from>
    <xdr:to>
      <xdr:col>14</xdr:col>
      <xdr:colOff>923925</xdr:colOff>
      <xdr:row>13</xdr:row>
      <xdr:rowOff>123825</xdr:rowOff>
    </xdr:to>
    <xdr:sp macro="" textlink="">
      <xdr:nvSpPr>
        <xdr:cNvPr id="347" name="TextBox 4">
          <a:extLst>
            <a:ext uri="{FF2B5EF4-FFF2-40B4-BE49-F238E27FC236}">
              <a16:creationId xmlns:a16="http://schemas.microsoft.com/office/drawing/2014/main" id="{5CF15BBC-4F6A-4704-8E66-9D223D4984CD}"/>
            </a:ext>
          </a:extLst>
        </xdr:cNvPr>
        <xdr:cNvSpPr txBox="1"/>
      </xdr:nvSpPr>
      <xdr:spPr>
        <a:xfrm>
          <a:off x="14992350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13</xdr:row>
      <xdr:rowOff>28574</xdr:rowOff>
    </xdr:from>
    <xdr:to>
      <xdr:col>16</xdr:col>
      <xdr:colOff>1257300</xdr:colOff>
      <xdr:row>13</xdr:row>
      <xdr:rowOff>358139</xdr:rowOff>
    </xdr:to>
    <xdr:sp macro="" textlink="">
      <xdr:nvSpPr>
        <xdr:cNvPr id="34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187063-3509-4122-87BA-1F5045B66717}"/>
            </a:ext>
          </a:extLst>
        </xdr:cNvPr>
        <xdr:cNvSpPr txBox="1"/>
      </xdr:nvSpPr>
      <xdr:spPr>
        <a:xfrm>
          <a:off x="16783050" y="2857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13</xdr:row>
      <xdr:rowOff>57150</xdr:rowOff>
    </xdr:from>
    <xdr:to>
      <xdr:col>16</xdr:col>
      <xdr:colOff>923925</xdr:colOff>
      <xdr:row>13</xdr:row>
      <xdr:rowOff>123825</xdr:rowOff>
    </xdr:to>
    <xdr:sp macro="" textlink="">
      <xdr:nvSpPr>
        <xdr:cNvPr id="349" name="TextBox 4">
          <a:extLst>
            <a:ext uri="{FF2B5EF4-FFF2-40B4-BE49-F238E27FC236}">
              <a16:creationId xmlns:a16="http://schemas.microsoft.com/office/drawing/2014/main" id="{131273CE-B1F4-43E4-939A-32A7851C20B7}"/>
            </a:ext>
          </a:extLst>
        </xdr:cNvPr>
        <xdr:cNvSpPr txBox="1"/>
      </xdr:nvSpPr>
      <xdr:spPr>
        <a:xfrm>
          <a:off x="168878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13</xdr:row>
      <xdr:rowOff>57150</xdr:rowOff>
    </xdr:from>
    <xdr:to>
      <xdr:col>16</xdr:col>
      <xdr:colOff>923925</xdr:colOff>
      <xdr:row>13</xdr:row>
      <xdr:rowOff>123825</xdr:rowOff>
    </xdr:to>
    <xdr:sp macro="" textlink="">
      <xdr:nvSpPr>
        <xdr:cNvPr id="350" name="TextBox 4">
          <a:extLst>
            <a:ext uri="{FF2B5EF4-FFF2-40B4-BE49-F238E27FC236}">
              <a16:creationId xmlns:a16="http://schemas.microsoft.com/office/drawing/2014/main" id="{2231DB36-709D-4B40-8E23-4C98ABFCA756}"/>
            </a:ext>
          </a:extLst>
        </xdr:cNvPr>
        <xdr:cNvSpPr txBox="1"/>
      </xdr:nvSpPr>
      <xdr:spPr>
        <a:xfrm>
          <a:off x="168878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13</xdr:row>
      <xdr:rowOff>57150</xdr:rowOff>
    </xdr:from>
    <xdr:to>
      <xdr:col>8</xdr:col>
      <xdr:colOff>923925</xdr:colOff>
      <xdr:row>13</xdr:row>
      <xdr:rowOff>123825</xdr:rowOff>
    </xdr:to>
    <xdr:sp macro="" textlink="">
      <xdr:nvSpPr>
        <xdr:cNvPr id="352" name="TextBox 4">
          <a:extLst>
            <a:ext uri="{FF2B5EF4-FFF2-40B4-BE49-F238E27FC236}">
              <a16:creationId xmlns:a16="http://schemas.microsoft.com/office/drawing/2014/main" id="{0151F4DD-822A-4D01-A877-F6CE629614C3}"/>
            </a:ext>
          </a:extLst>
        </xdr:cNvPr>
        <xdr:cNvSpPr txBox="1"/>
      </xdr:nvSpPr>
      <xdr:spPr>
        <a:xfrm>
          <a:off x="9305925" y="2886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3</xdr:col>
      <xdr:colOff>38100</xdr:colOff>
      <xdr:row>14</xdr:row>
      <xdr:rowOff>28574</xdr:rowOff>
    </xdr:from>
    <xdr:to>
      <xdr:col>3</xdr:col>
      <xdr:colOff>1249680</xdr:colOff>
      <xdr:row>14</xdr:row>
      <xdr:rowOff>358139</xdr:rowOff>
    </xdr:to>
    <xdr:sp macro="" textlink="">
      <xdr:nvSpPr>
        <xdr:cNvPr id="353" name="TextBox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F575B34-5E73-4CB7-95EE-5CB30560E0AC}"/>
            </a:ext>
          </a:extLst>
        </xdr:cNvPr>
        <xdr:cNvSpPr txBox="1"/>
      </xdr:nvSpPr>
      <xdr:spPr>
        <a:xfrm>
          <a:off x="3448050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14</xdr:row>
      <xdr:rowOff>57150</xdr:rowOff>
    </xdr:from>
    <xdr:to>
      <xdr:col>3</xdr:col>
      <xdr:colOff>923925</xdr:colOff>
      <xdr:row>14</xdr:row>
      <xdr:rowOff>123825</xdr:rowOff>
    </xdr:to>
    <xdr:sp macro="" textlink="">
      <xdr:nvSpPr>
        <xdr:cNvPr id="354" name="TextBox 2">
          <a:extLst>
            <a:ext uri="{FF2B5EF4-FFF2-40B4-BE49-F238E27FC236}">
              <a16:creationId xmlns:a16="http://schemas.microsoft.com/office/drawing/2014/main" id="{2FD6983D-348A-4DEE-B2C9-71AD8C3D39A4}"/>
            </a:ext>
          </a:extLst>
        </xdr:cNvPr>
        <xdr:cNvSpPr txBox="1"/>
      </xdr:nvSpPr>
      <xdr:spPr>
        <a:xfrm>
          <a:off x="3552825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14</xdr:row>
      <xdr:rowOff>28574</xdr:rowOff>
    </xdr:from>
    <xdr:to>
      <xdr:col>4</xdr:col>
      <xdr:colOff>1249680</xdr:colOff>
      <xdr:row>14</xdr:row>
      <xdr:rowOff>358139</xdr:rowOff>
    </xdr:to>
    <xdr:sp macro="" textlink="">
      <xdr:nvSpPr>
        <xdr:cNvPr id="355" name="TextBox 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4B806BC-8527-427C-A804-B1E6C1425437}"/>
            </a:ext>
          </a:extLst>
        </xdr:cNvPr>
        <xdr:cNvSpPr txBox="1"/>
      </xdr:nvSpPr>
      <xdr:spPr>
        <a:xfrm>
          <a:off x="4733925" y="3238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14</xdr:row>
      <xdr:rowOff>57150</xdr:rowOff>
    </xdr:from>
    <xdr:to>
      <xdr:col>4</xdr:col>
      <xdr:colOff>923925</xdr:colOff>
      <xdr:row>14</xdr:row>
      <xdr:rowOff>123825</xdr:rowOff>
    </xdr:to>
    <xdr:sp macro="" textlink="">
      <xdr:nvSpPr>
        <xdr:cNvPr id="356" name="TextBox 4">
          <a:extLst>
            <a:ext uri="{FF2B5EF4-FFF2-40B4-BE49-F238E27FC236}">
              <a16:creationId xmlns:a16="http://schemas.microsoft.com/office/drawing/2014/main" id="{29F0CCC0-C19A-4B9B-A587-B22411EAE4EE}"/>
            </a:ext>
          </a:extLst>
        </xdr:cNvPr>
        <xdr:cNvSpPr txBox="1"/>
      </xdr:nvSpPr>
      <xdr:spPr>
        <a:xfrm>
          <a:off x="4838700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14</xdr:row>
      <xdr:rowOff>28574</xdr:rowOff>
    </xdr:from>
    <xdr:to>
      <xdr:col>5</xdr:col>
      <xdr:colOff>1264920</xdr:colOff>
      <xdr:row>14</xdr:row>
      <xdr:rowOff>358139</xdr:rowOff>
    </xdr:to>
    <xdr:sp macro="" textlink="">
      <xdr:nvSpPr>
        <xdr:cNvPr id="357" name="TextBox 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2F22C4A-847E-44C8-BF7A-47FD8B633CF5}"/>
            </a:ext>
          </a:extLst>
        </xdr:cNvPr>
        <xdr:cNvSpPr txBox="1"/>
      </xdr:nvSpPr>
      <xdr:spPr>
        <a:xfrm>
          <a:off x="6019800" y="3238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14</xdr:row>
      <xdr:rowOff>57150</xdr:rowOff>
    </xdr:from>
    <xdr:to>
      <xdr:col>5</xdr:col>
      <xdr:colOff>923925</xdr:colOff>
      <xdr:row>14</xdr:row>
      <xdr:rowOff>123825</xdr:rowOff>
    </xdr:to>
    <xdr:sp macro="" textlink="">
      <xdr:nvSpPr>
        <xdr:cNvPr id="358" name="TextBox 2">
          <a:extLst>
            <a:ext uri="{FF2B5EF4-FFF2-40B4-BE49-F238E27FC236}">
              <a16:creationId xmlns:a16="http://schemas.microsoft.com/office/drawing/2014/main" id="{99B16CFD-62E9-43C4-A74E-B4E6CA7BF04E}"/>
            </a:ext>
          </a:extLst>
        </xdr:cNvPr>
        <xdr:cNvSpPr txBox="1"/>
      </xdr:nvSpPr>
      <xdr:spPr>
        <a:xfrm>
          <a:off x="6124575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14</xdr:row>
      <xdr:rowOff>28574</xdr:rowOff>
    </xdr:from>
    <xdr:to>
      <xdr:col>6</xdr:col>
      <xdr:colOff>1257300</xdr:colOff>
      <xdr:row>14</xdr:row>
      <xdr:rowOff>358139</xdr:rowOff>
    </xdr:to>
    <xdr:sp macro="" textlink="">
      <xdr:nvSpPr>
        <xdr:cNvPr id="359" name="TextBox 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B85DD52-D088-4027-B03F-EFECD7012117}"/>
            </a:ext>
          </a:extLst>
        </xdr:cNvPr>
        <xdr:cNvSpPr txBox="1"/>
      </xdr:nvSpPr>
      <xdr:spPr>
        <a:xfrm>
          <a:off x="7305675" y="3238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SPEL</a:t>
          </a:r>
          <a:endParaRPr lang="en-US" sz="14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142875</xdr:colOff>
      <xdr:row>14</xdr:row>
      <xdr:rowOff>57150</xdr:rowOff>
    </xdr:from>
    <xdr:to>
      <xdr:col>6</xdr:col>
      <xdr:colOff>923925</xdr:colOff>
      <xdr:row>14</xdr:row>
      <xdr:rowOff>123825</xdr:rowOff>
    </xdr:to>
    <xdr:sp macro="" textlink="">
      <xdr:nvSpPr>
        <xdr:cNvPr id="360" name="TextBox 4">
          <a:extLst>
            <a:ext uri="{FF2B5EF4-FFF2-40B4-BE49-F238E27FC236}">
              <a16:creationId xmlns:a16="http://schemas.microsoft.com/office/drawing/2014/main" id="{A2F5D69A-CB7C-4968-A58D-1269F1BF70F2}"/>
            </a:ext>
          </a:extLst>
        </xdr:cNvPr>
        <xdr:cNvSpPr txBox="1"/>
      </xdr:nvSpPr>
      <xdr:spPr>
        <a:xfrm>
          <a:off x="7410450" y="3267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14</xdr:row>
      <xdr:rowOff>57150</xdr:rowOff>
    </xdr:from>
    <xdr:to>
      <xdr:col>16</xdr:col>
      <xdr:colOff>923925</xdr:colOff>
      <xdr:row>14</xdr:row>
      <xdr:rowOff>123825</xdr:rowOff>
    </xdr:to>
    <xdr:sp macro="" textlink="">
      <xdr:nvSpPr>
        <xdr:cNvPr id="361" name="TextBox 4">
          <a:extLst>
            <a:ext uri="{FF2B5EF4-FFF2-40B4-BE49-F238E27FC236}">
              <a16:creationId xmlns:a16="http://schemas.microsoft.com/office/drawing/2014/main" id="{3871DA80-412F-4297-89E6-914881716212}"/>
            </a:ext>
          </a:extLst>
        </xdr:cNvPr>
        <xdr:cNvSpPr txBox="1"/>
      </xdr:nvSpPr>
      <xdr:spPr>
        <a:xfrm>
          <a:off x="168878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14</xdr:row>
      <xdr:rowOff>28574</xdr:rowOff>
    </xdr:from>
    <xdr:to>
      <xdr:col>8</xdr:col>
      <xdr:colOff>1257300</xdr:colOff>
      <xdr:row>14</xdr:row>
      <xdr:rowOff>358139</xdr:rowOff>
    </xdr:to>
    <xdr:sp macro="" textlink="">
      <xdr:nvSpPr>
        <xdr:cNvPr id="362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F6B285-E8DF-47F2-8AED-6306F96AA460}"/>
            </a:ext>
          </a:extLst>
        </xdr:cNvPr>
        <xdr:cNvSpPr txBox="1"/>
      </xdr:nvSpPr>
      <xdr:spPr>
        <a:xfrm>
          <a:off x="9201150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14</xdr:row>
      <xdr:rowOff>57150</xdr:rowOff>
    </xdr:from>
    <xdr:to>
      <xdr:col>8</xdr:col>
      <xdr:colOff>923925</xdr:colOff>
      <xdr:row>14</xdr:row>
      <xdr:rowOff>123825</xdr:rowOff>
    </xdr:to>
    <xdr:sp macro="" textlink="">
      <xdr:nvSpPr>
        <xdr:cNvPr id="363" name="TextBox 4">
          <a:extLst>
            <a:ext uri="{FF2B5EF4-FFF2-40B4-BE49-F238E27FC236}">
              <a16:creationId xmlns:a16="http://schemas.microsoft.com/office/drawing/2014/main" id="{92DB5EAB-8494-4B80-9A7A-2AC2842AF80B}"/>
            </a:ext>
          </a:extLst>
        </xdr:cNvPr>
        <xdr:cNvSpPr txBox="1"/>
      </xdr:nvSpPr>
      <xdr:spPr>
        <a:xfrm>
          <a:off x="93059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14</xdr:row>
      <xdr:rowOff>28574</xdr:rowOff>
    </xdr:from>
    <xdr:to>
      <xdr:col>10</xdr:col>
      <xdr:colOff>1257300</xdr:colOff>
      <xdr:row>14</xdr:row>
      <xdr:rowOff>358139</xdr:rowOff>
    </xdr:to>
    <xdr:sp macro="" textlink="">
      <xdr:nvSpPr>
        <xdr:cNvPr id="364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152EB4-818C-46D8-9A49-F2D076419457}"/>
            </a:ext>
          </a:extLst>
        </xdr:cNvPr>
        <xdr:cNvSpPr txBox="1"/>
      </xdr:nvSpPr>
      <xdr:spPr>
        <a:xfrm>
          <a:off x="11096625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14</xdr:row>
      <xdr:rowOff>57150</xdr:rowOff>
    </xdr:from>
    <xdr:to>
      <xdr:col>10</xdr:col>
      <xdr:colOff>923925</xdr:colOff>
      <xdr:row>14</xdr:row>
      <xdr:rowOff>123825</xdr:rowOff>
    </xdr:to>
    <xdr:sp macro="" textlink="">
      <xdr:nvSpPr>
        <xdr:cNvPr id="365" name="TextBox 4">
          <a:extLst>
            <a:ext uri="{FF2B5EF4-FFF2-40B4-BE49-F238E27FC236}">
              <a16:creationId xmlns:a16="http://schemas.microsoft.com/office/drawing/2014/main" id="{0BEB4AB0-36EC-413D-A877-2A228A78B40E}"/>
            </a:ext>
          </a:extLst>
        </xdr:cNvPr>
        <xdr:cNvSpPr txBox="1"/>
      </xdr:nvSpPr>
      <xdr:spPr>
        <a:xfrm>
          <a:off x="1120140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14</xdr:row>
      <xdr:rowOff>57150</xdr:rowOff>
    </xdr:from>
    <xdr:to>
      <xdr:col>10</xdr:col>
      <xdr:colOff>923925</xdr:colOff>
      <xdr:row>14</xdr:row>
      <xdr:rowOff>123825</xdr:rowOff>
    </xdr:to>
    <xdr:sp macro="" textlink="">
      <xdr:nvSpPr>
        <xdr:cNvPr id="366" name="TextBox 4">
          <a:extLst>
            <a:ext uri="{FF2B5EF4-FFF2-40B4-BE49-F238E27FC236}">
              <a16:creationId xmlns:a16="http://schemas.microsoft.com/office/drawing/2014/main" id="{E6E63F1E-DA19-4871-A741-60CC1F6B191C}"/>
            </a:ext>
          </a:extLst>
        </xdr:cNvPr>
        <xdr:cNvSpPr txBox="1"/>
      </xdr:nvSpPr>
      <xdr:spPr>
        <a:xfrm>
          <a:off x="1120140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14</xdr:row>
      <xdr:rowOff>28574</xdr:rowOff>
    </xdr:from>
    <xdr:to>
      <xdr:col>12</xdr:col>
      <xdr:colOff>1257300</xdr:colOff>
      <xdr:row>14</xdr:row>
      <xdr:rowOff>358139</xdr:rowOff>
    </xdr:to>
    <xdr:sp macro="" textlink="">
      <xdr:nvSpPr>
        <xdr:cNvPr id="36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194AB5-33E0-4B7E-B0E6-03E57DD15279}"/>
            </a:ext>
          </a:extLst>
        </xdr:cNvPr>
        <xdr:cNvSpPr txBox="1"/>
      </xdr:nvSpPr>
      <xdr:spPr>
        <a:xfrm>
          <a:off x="12992100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14</xdr:row>
      <xdr:rowOff>57150</xdr:rowOff>
    </xdr:from>
    <xdr:to>
      <xdr:col>12</xdr:col>
      <xdr:colOff>923925</xdr:colOff>
      <xdr:row>14</xdr:row>
      <xdr:rowOff>123825</xdr:rowOff>
    </xdr:to>
    <xdr:sp macro="" textlink="">
      <xdr:nvSpPr>
        <xdr:cNvPr id="368" name="TextBox 4">
          <a:extLst>
            <a:ext uri="{FF2B5EF4-FFF2-40B4-BE49-F238E27FC236}">
              <a16:creationId xmlns:a16="http://schemas.microsoft.com/office/drawing/2014/main" id="{5D94E1AF-F5EB-4760-AC49-62C2082D44FA}"/>
            </a:ext>
          </a:extLst>
        </xdr:cNvPr>
        <xdr:cNvSpPr txBox="1"/>
      </xdr:nvSpPr>
      <xdr:spPr>
        <a:xfrm>
          <a:off x="1309687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14</xdr:row>
      <xdr:rowOff>57150</xdr:rowOff>
    </xdr:from>
    <xdr:to>
      <xdr:col>12</xdr:col>
      <xdr:colOff>923925</xdr:colOff>
      <xdr:row>14</xdr:row>
      <xdr:rowOff>123825</xdr:rowOff>
    </xdr:to>
    <xdr:sp macro="" textlink="">
      <xdr:nvSpPr>
        <xdr:cNvPr id="369" name="TextBox 4">
          <a:extLst>
            <a:ext uri="{FF2B5EF4-FFF2-40B4-BE49-F238E27FC236}">
              <a16:creationId xmlns:a16="http://schemas.microsoft.com/office/drawing/2014/main" id="{34AA8826-1392-45AD-97EB-11BEC6F1A16F}"/>
            </a:ext>
          </a:extLst>
        </xdr:cNvPr>
        <xdr:cNvSpPr txBox="1"/>
      </xdr:nvSpPr>
      <xdr:spPr>
        <a:xfrm>
          <a:off x="1309687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14</xdr:row>
      <xdr:rowOff>28574</xdr:rowOff>
    </xdr:from>
    <xdr:to>
      <xdr:col>14</xdr:col>
      <xdr:colOff>1257300</xdr:colOff>
      <xdr:row>14</xdr:row>
      <xdr:rowOff>358139</xdr:rowOff>
    </xdr:to>
    <xdr:sp macro="" textlink="">
      <xdr:nvSpPr>
        <xdr:cNvPr id="370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510DB5-364B-43A7-A484-9F283F40EB8F}"/>
            </a:ext>
          </a:extLst>
        </xdr:cNvPr>
        <xdr:cNvSpPr txBox="1"/>
      </xdr:nvSpPr>
      <xdr:spPr>
        <a:xfrm>
          <a:off x="14887575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14</xdr:row>
      <xdr:rowOff>57150</xdr:rowOff>
    </xdr:from>
    <xdr:to>
      <xdr:col>14</xdr:col>
      <xdr:colOff>923925</xdr:colOff>
      <xdr:row>14</xdr:row>
      <xdr:rowOff>123825</xdr:rowOff>
    </xdr:to>
    <xdr:sp macro="" textlink="">
      <xdr:nvSpPr>
        <xdr:cNvPr id="371" name="TextBox 4">
          <a:extLst>
            <a:ext uri="{FF2B5EF4-FFF2-40B4-BE49-F238E27FC236}">
              <a16:creationId xmlns:a16="http://schemas.microsoft.com/office/drawing/2014/main" id="{9A48BD8A-4378-4A89-BBC2-8675EE73133A}"/>
            </a:ext>
          </a:extLst>
        </xdr:cNvPr>
        <xdr:cNvSpPr txBox="1"/>
      </xdr:nvSpPr>
      <xdr:spPr>
        <a:xfrm>
          <a:off x="1499235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14</xdr:row>
      <xdr:rowOff>57150</xdr:rowOff>
    </xdr:from>
    <xdr:to>
      <xdr:col>14</xdr:col>
      <xdr:colOff>923925</xdr:colOff>
      <xdr:row>14</xdr:row>
      <xdr:rowOff>123825</xdr:rowOff>
    </xdr:to>
    <xdr:sp macro="" textlink="">
      <xdr:nvSpPr>
        <xdr:cNvPr id="372" name="TextBox 4">
          <a:extLst>
            <a:ext uri="{FF2B5EF4-FFF2-40B4-BE49-F238E27FC236}">
              <a16:creationId xmlns:a16="http://schemas.microsoft.com/office/drawing/2014/main" id="{F89ACA95-BF59-44C0-9B34-64A28E064487}"/>
            </a:ext>
          </a:extLst>
        </xdr:cNvPr>
        <xdr:cNvSpPr txBox="1"/>
      </xdr:nvSpPr>
      <xdr:spPr>
        <a:xfrm>
          <a:off x="14992350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14</xdr:row>
      <xdr:rowOff>28574</xdr:rowOff>
    </xdr:from>
    <xdr:to>
      <xdr:col>16</xdr:col>
      <xdr:colOff>1257300</xdr:colOff>
      <xdr:row>14</xdr:row>
      <xdr:rowOff>358139</xdr:rowOff>
    </xdr:to>
    <xdr:sp macro="" textlink="">
      <xdr:nvSpPr>
        <xdr:cNvPr id="373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479712-94F5-4042-8124-8BDD6A5D8AB8}"/>
            </a:ext>
          </a:extLst>
        </xdr:cNvPr>
        <xdr:cNvSpPr txBox="1"/>
      </xdr:nvSpPr>
      <xdr:spPr>
        <a:xfrm>
          <a:off x="16783050" y="3238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14</xdr:row>
      <xdr:rowOff>57150</xdr:rowOff>
    </xdr:from>
    <xdr:to>
      <xdr:col>16</xdr:col>
      <xdr:colOff>923925</xdr:colOff>
      <xdr:row>14</xdr:row>
      <xdr:rowOff>123825</xdr:rowOff>
    </xdr:to>
    <xdr:sp macro="" textlink="">
      <xdr:nvSpPr>
        <xdr:cNvPr id="374" name="TextBox 4">
          <a:extLst>
            <a:ext uri="{FF2B5EF4-FFF2-40B4-BE49-F238E27FC236}">
              <a16:creationId xmlns:a16="http://schemas.microsoft.com/office/drawing/2014/main" id="{FC574E5A-B9ED-4AB0-A64E-E86283ABA4C3}"/>
            </a:ext>
          </a:extLst>
        </xdr:cNvPr>
        <xdr:cNvSpPr txBox="1"/>
      </xdr:nvSpPr>
      <xdr:spPr>
        <a:xfrm>
          <a:off x="168878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14</xdr:row>
      <xdr:rowOff>57150</xdr:rowOff>
    </xdr:from>
    <xdr:to>
      <xdr:col>16</xdr:col>
      <xdr:colOff>923925</xdr:colOff>
      <xdr:row>14</xdr:row>
      <xdr:rowOff>123825</xdr:rowOff>
    </xdr:to>
    <xdr:sp macro="" textlink="">
      <xdr:nvSpPr>
        <xdr:cNvPr id="375" name="TextBox 4">
          <a:extLst>
            <a:ext uri="{FF2B5EF4-FFF2-40B4-BE49-F238E27FC236}">
              <a16:creationId xmlns:a16="http://schemas.microsoft.com/office/drawing/2014/main" id="{18ED6E9E-295A-438B-9442-6C5473E6E97F}"/>
            </a:ext>
          </a:extLst>
        </xdr:cNvPr>
        <xdr:cNvSpPr txBox="1"/>
      </xdr:nvSpPr>
      <xdr:spPr>
        <a:xfrm>
          <a:off x="168878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14</xdr:row>
      <xdr:rowOff>57150</xdr:rowOff>
    </xdr:from>
    <xdr:to>
      <xdr:col>8</xdr:col>
      <xdr:colOff>923925</xdr:colOff>
      <xdr:row>14</xdr:row>
      <xdr:rowOff>123825</xdr:rowOff>
    </xdr:to>
    <xdr:sp macro="" textlink="">
      <xdr:nvSpPr>
        <xdr:cNvPr id="377" name="TextBox 4">
          <a:extLst>
            <a:ext uri="{FF2B5EF4-FFF2-40B4-BE49-F238E27FC236}">
              <a16:creationId xmlns:a16="http://schemas.microsoft.com/office/drawing/2014/main" id="{7200CA48-56D1-4A73-9EA9-BF7E0299B686}"/>
            </a:ext>
          </a:extLst>
        </xdr:cNvPr>
        <xdr:cNvSpPr txBox="1"/>
      </xdr:nvSpPr>
      <xdr:spPr>
        <a:xfrm>
          <a:off x="9305925" y="3267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95249</xdr:colOff>
      <xdr:row>14</xdr:row>
      <xdr:rowOff>19050</xdr:rowOff>
    </xdr:from>
    <xdr:to>
      <xdr:col>2</xdr:col>
      <xdr:colOff>2686049</xdr:colOff>
      <xdr:row>14</xdr:row>
      <xdr:rowOff>348615</xdr:rowOff>
    </xdr:to>
    <xdr:sp macro="" textlink="">
      <xdr:nvSpPr>
        <xdr:cNvPr id="381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5A7476A-05F1-4FC5-AC06-7E4D0FF22FD4}"/>
            </a:ext>
          </a:extLst>
        </xdr:cNvPr>
        <xdr:cNvSpPr txBox="1"/>
      </xdr:nvSpPr>
      <xdr:spPr>
        <a:xfrm>
          <a:off x="95249" y="3609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0</xdr:colOff>
      <xdr:row>13</xdr:row>
      <xdr:rowOff>19050</xdr:rowOff>
    </xdr:from>
    <xdr:to>
      <xdr:col>2</xdr:col>
      <xdr:colOff>2686050</xdr:colOff>
      <xdr:row>13</xdr:row>
      <xdr:rowOff>348615</xdr:rowOff>
    </xdr:to>
    <xdr:sp macro="" textlink="">
      <xdr:nvSpPr>
        <xdr:cNvPr id="382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CCAD80A-682C-492E-BB48-13781DB084B7}"/>
            </a:ext>
          </a:extLst>
        </xdr:cNvPr>
        <xdr:cNvSpPr txBox="1"/>
      </xdr:nvSpPr>
      <xdr:spPr>
        <a:xfrm>
          <a:off x="95250" y="3228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0</xdr:colOff>
      <xdr:row>12</xdr:row>
      <xdr:rowOff>19050</xdr:rowOff>
    </xdr:from>
    <xdr:to>
      <xdr:col>2</xdr:col>
      <xdr:colOff>2686050</xdr:colOff>
      <xdr:row>12</xdr:row>
      <xdr:rowOff>348615</xdr:rowOff>
    </xdr:to>
    <xdr:sp macro="" textlink="">
      <xdr:nvSpPr>
        <xdr:cNvPr id="383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43CD1F-ED10-4DE8-8AAA-D8A46B734094}"/>
            </a:ext>
          </a:extLst>
        </xdr:cNvPr>
        <xdr:cNvSpPr txBox="1"/>
      </xdr:nvSpPr>
      <xdr:spPr>
        <a:xfrm>
          <a:off x="95250" y="2847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38100</xdr:colOff>
      <xdr:row>15</xdr:row>
      <xdr:rowOff>28574</xdr:rowOff>
    </xdr:from>
    <xdr:to>
      <xdr:col>3</xdr:col>
      <xdr:colOff>1249680</xdr:colOff>
      <xdr:row>15</xdr:row>
      <xdr:rowOff>358139</xdr:rowOff>
    </xdr:to>
    <xdr:sp macro="" textlink="">
      <xdr:nvSpPr>
        <xdr:cNvPr id="388" name="TextBox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5A2B251-F35F-46DD-806E-3CFC1338FA9D}"/>
            </a:ext>
          </a:extLst>
        </xdr:cNvPr>
        <xdr:cNvSpPr txBox="1"/>
      </xdr:nvSpPr>
      <xdr:spPr>
        <a:xfrm>
          <a:off x="3448050" y="3619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15</xdr:row>
      <xdr:rowOff>57150</xdr:rowOff>
    </xdr:from>
    <xdr:to>
      <xdr:col>3</xdr:col>
      <xdr:colOff>923925</xdr:colOff>
      <xdr:row>15</xdr:row>
      <xdr:rowOff>123825</xdr:rowOff>
    </xdr:to>
    <xdr:sp macro="" textlink="">
      <xdr:nvSpPr>
        <xdr:cNvPr id="389" name="TextBox 2">
          <a:extLst>
            <a:ext uri="{FF2B5EF4-FFF2-40B4-BE49-F238E27FC236}">
              <a16:creationId xmlns:a16="http://schemas.microsoft.com/office/drawing/2014/main" id="{D6FC16FA-7AD8-4AA9-A2F1-F9E1FC1E15B6}"/>
            </a:ext>
          </a:extLst>
        </xdr:cNvPr>
        <xdr:cNvSpPr txBox="1"/>
      </xdr:nvSpPr>
      <xdr:spPr>
        <a:xfrm>
          <a:off x="3552825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15</xdr:row>
      <xdr:rowOff>28574</xdr:rowOff>
    </xdr:from>
    <xdr:to>
      <xdr:col>4</xdr:col>
      <xdr:colOff>1249680</xdr:colOff>
      <xdr:row>15</xdr:row>
      <xdr:rowOff>358139</xdr:rowOff>
    </xdr:to>
    <xdr:sp macro="" textlink="">
      <xdr:nvSpPr>
        <xdr:cNvPr id="390" name="TextBox 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345E1E5-9190-493C-8C2C-313CF99657AE}"/>
            </a:ext>
          </a:extLst>
        </xdr:cNvPr>
        <xdr:cNvSpPr txBox="1"/>
      </xdr:nvSpPr>
      <xdr:spPr>
        <a:xfrm>
          <a:off x="4733925" y="3619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15</xdr:row>
      <xdr:rowOff>57150</xdr:rowOff>
    </xdr:from>
    <xdr:to>
      <xdr:col>4</xdr:col>
      <xdr:colOff>923925</xdr:colOff>
      <xdr:row>15</xdr:row>
      <xdr:rowOff>123825</xdr:rowOff>
    </xdr:to>
    <xdr:sp macro="" textlink="">
      <xdr:nvSpPr>
        <xdr:cNvPr id="391" name="TextBox 4">
          <a:extLst>
            <a:ext uri="{FF2B5EF4-FFF2-40B4-BE49-F238E27FC236}">
              <a16:creationId xmlns:a16="http://schemas.microsoft.com/office/drawing/2014/main" id="{E3485BFB-2763-4E47-B11D-A3DD8CE03C75}"/>
            </a:ext>
          </a:extLst>
        </xdr:cNvPr>
        <xdr:cNvSpPr txBox="1"/>
      </xdr:nvSpPr>
      <xdr:spPr>
        <a:xfrm>
          <a:off x="4838700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15</xdr:row>
      <xdr:rowOff>28574</xdr:rowOff>
    </xdr:from>
    <xdr:to>
      <xdr:col>5</xdr:col>
      <xdr:colOff>1264920</xdr:colOff>
      <xdr:row>15</xdr:row>
      <xdr:rowOff>358139</xdr:rowOff>
    </xdr:to>
    <xdr:sp macro="" textlink="">
      <xdr:nvSpPr>
        <xdr:cNvPr id="392" name="TextBox 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51EBDB2-3829-4A60-8514-7EF860C83270}"/>
            </a:ext>
          </a:extLst>
        </xdr:cNvPr>
        <xdr:cNvSpPr txBox="1"/>
      </xdr:nvSpPr>
      <xdr:spPr>
        <a:xfrm>
          <a:off x="6019800" y="3619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15</xdr:row>
      <xdr:rowOff>57150</xdr:rowOff>
    </xdr:from>
    <xdr:to>
      <xdr:col>5</xdr:col>
      <xdr:colOff>923925</xdr:colOff>
      <xdr:row>15</xdr:row>
      <xdr:rowOff>123825</xdr:rowOff>
    </xdr:to>
    <xdr:sp macro="" textlink="">
      <xdr:nvSpPr>
        <xdr:cNvPr id="393" name="TextBox 2">
          <a:extLst>
            <a:ext uri="{FF2B5EF4-FFF2-40B4-BE49-F238E27FC236}">
              <a16:creationId xmlns:a16="http://schemas.microsoft.com/office/drawing/2014/main" id="{69E4DAB7-0405-4A50-9288-FC4645CB6519}"/>
            </a:ext>
          </a:extLst>
        </xdr:cNvPr>
        <xdr:cNvSpPr txBox="1"/>
      </xdr:nvSpPr>
      <xdr:spPr>
        <a:xfrm>
          <a:off x="6124575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15</xdr:row>
      <xdr:rowOff>28574</xdr:rowOff>
    </xdr:from>
    <xdr:to>
      <xdr:col>6</xdr:col>
      <xdr:colOff>1257300</xdr:colOff>
      <xdr:row>15</xdr:row>
      <xdr:rowOff>358139</xdr:rowOff>
    </xdr:to>
    <xdr:sp macro="" textlink="">
      <xdr:nvSpPr>
        <xdr:cNvPr id="394" name="TextBox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41A9F79-2247-4B4B-B7EE-75D4B248DECC}"/>
            </a:ext>
          </a:extLst>
        </xdr:cNvPr>
        <xdr:cNvSpPr txBox="1"/>
      </xdr:nvSpPr>
      <xdr:spPr>
        <a:xfrm>
          <a:off x="7305675" y="3619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SPEL</a:t>
          </a:r>
          <a:endParaRPr lang="en-US" sz="14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142875</xdr:colOff>
      <xdr:row>15</xdr:row>
      <xdr:rowOff>57150</xdr:rowOff>
    </xdr:from>
    <xdr:to>
      <xdr:col>6</xdr:col>
      <xdr:colOff>923925</xdr:colOff>
      <xdr:row>15</xdr:row>
      <xdr:rowOff>123825</xdr:rowOff>
    </xdr:to>
    <xdr:sp macro="" textlink="">
      <xdr:nvSpPr>
        <xdr:cNvPr id="395" name="TextBox 4">
          <a:extLst>
            <a:ext uri="{FF2B5EF4-FFF2-40B4-BE49-F238E27FC236}">
              <a16:creationId xmlns:a16="http://schemas.microsoft.com/office/drawing/2014/main" id="{6AF4EC21-38E6-47C9-A33F-4A52A50382FD}"/>
            </a:ext>
          </a:extLst>
        </xdr:cNvPr>
        <xdr:cNvSpPr txBox="1"/>
      </xdr:nvSpPr>
      <xdr:spPr>
        <a:xfrm>
          <a:off x="7410450" y="3648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15</xdr:row>
      <xdr:rowOff>57150</xdr:rowOff>
    </xdr:from>
    <xdr:to>
      <xdr:col>16</xdr:col>
      <xdr:colOff>923925</xdr:colOff>
      <xdr:row>15</xdr:row>
      <xdr:rowOff>123825</xdr:rowOff>
    </xdr:to>
    <xdr:sp macro="" textlink="">
      <xdr:nvSpPr>
        <xdr:cNvPr id="396" name="TextBox 4">
          <a:extLst>
            <a:ext uri="{FF2B5EF4-FFF2-40B4-BE49-F238E27FC236}">
              <a16:creationId xmlns:a16="http://schemas.microsoft.com/office/drawing/2014/main" id="{030FBC41-08E9-459A-B621-3130CEC482F3}"/>
            </a:ext>
          </a:extLst>
        </xdr:cNvPr>
        <xdr:cNvSpPr txBox="1"/>
      </xdr:nvSpPr>
      <xdr:spPr>
        <a:xfrm>
          <a:off x="168878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15</xdr:row>
      <xdr:rowOff>28574</xdr:rowOff>
    </xdr:from>
    <xdr:to>
      <xdr:col>8</xdr:col>
      <xdr:colOff>1257300</xdr:colOff>
      <xdr:row>15</xdr:row>
      <xdr:rowOff>358139</xdr:rowOff>
    </xdr:to>
    <xdr:sp macro="" textlink="">
      <xdr:nvSpPr>
        <xdr:cNvPr id="39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C246A8-0A2E-4693-85CC-60CDE603531D}"/>
            </a:ext>
          </a:extLst>
        </xdr:cNvPr>
        <xdr:cNvSpPr txBox="1"/>
      </xdr:nvSpPr>
      <xdr:spPr>
        <a:xfrm>
          <a:off x="9201150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15</xdr:row>
      <xdr:rowOff>57150</xdr:rowOff>
    </xdr:from>
    <xdr:to>
      <xdr:col>8</xdr:col>
      <xdr:colOff>923925</xdr:colOff>
      <xdr:row>15</xdr:row>
      <xdr:rowOff>123825</xdr:rowOff>
    </xdr:to>
    <xdr:sp macro="" textlink="">
      <xdr:nvSpPr>
        <xdr:cNvPr id="398" name="TextBox 4">
          <a:extLst>
            <a:ext uri="{FF2B5EF4-FFF2-40B4-BE49-F238E27FC236}">
              <a16:creationId xmlns:a16="http://schemas.microsoft.com/office/drawing/2014/main" id="{3748BF2B-4B34-4446-9815-BA91C9F263E1}"/>
            </a:ext>
          </a:extLst>
        </xdr:cNvPr>
        <xdr:cNvSpPr txBox="1"/>
      </xdr:nvSpPr>
      <xdr:spPr>
        <a:xfrm>
          <a:off x="93059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15</xdr:row>
      <xdr:rowOff>28574</xdr:rowOff>
    </xdr:from>
    <xdr:to>
      <xdr:col>10</xdr:col>
      <xdr:colOff>1257300</xdr:colOff>
      <xdr:row>15</xdr:row>
      <xdr:rowOff>358139</xdr:rowOff>
    </xdr:to>
    <xdr:sp macro="" textlink="">
      <xdr:nvSpPr>
        <xdr:cNvPr id="399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E11CF5-BC87-4652-AC3C-543DFA7676B4}"/>
            </a:ext>
          </a:extLst>
        </xdr:cNvPr>
        <xdr:cNvSpPr txBox="1"/>
      </xdr:nvSpPr>
      <xdr:spPr>
        <a:xfrm>
          <a:off x="11096625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15</xdr:row>
      <xdr:rowOff>57150</xdr:rowOff>
    </xdr:from>
    <xdr:to>
      <xdr:col>10</xdr:col>
      <xdr:colOff>923925</xdr:colOff>
      <xdr:row>15</xdr:row>
      <xdr:rowOff>123825</xdr:rowOff>
    </xdr:to>
    <xdr:sp macro="" textlink="">
      <xdr:nvSpPr>
        <xdr:cNvPr id="400" name="TextBox 4">
          <a:extLst>
            <a:ext uri="{FF2B5EF4-FFF2-40B4-BE49-F238E27FC236}">
              <a16:creationId xmlns:a16="http://schemas.microsoft.com/office/drawing/2014/main" id="{E510615C-31D1-4888-A2CE-B7F9913DF2BF}"/>
            </a:ext>
          </a:extLst>
        </xdr:cNvPr>
        <xdr:cNvSpPr txBox="1"/>
      </xdr:nvSpPr>
      <xdr:spPr>
        <a:xfrm>
          <a:off x="1120140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15</xdr:row>
      <xdr:rowOff>57150</xdr:rowOff>
    </xdr:from>
    <xdr:to>
      <xdr:col>10</xdr:col>
      <xdr:colOff>923925</xdr:colOff>
      <xdr:row>15</xdr:row>
      <xdr:rowOff>123825</xdr:rowOff>
    </xdr:to>
    <xdr:sp macro="" textlink="">
      <xdr:nvSpPr>
        <xdr:cNvPr id="401" name="TextBox 4">
          <a:extLst>
            <a:ext uri="{FF2B5EF4-FFF2-40B4-BE49-F238E27FC236}">
              <a16:creationId xmlns:a16="http://schemas.microsoft.com/office/drawing/2014/main" id="{545BB8E5-90D7-41CB-97A9-CC98C9EAA655}"/>
            </a:ext>
          </a:extLst>
        </xdr:cNvPr>
        <xdr:cNvSpPr txBox="1"/>
      </xdr:nvSpPr>
      <xdr:spPr>
        <a:xfrm>
          <a:off x="1120140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15</xdr:row>
      <xdr:rowOff>28574</xdr:rowOff>
    </xdr:from>
    <xdr:to>
      <xdr:col>12</xdr:col>
      <xdr:colOff>1257300</xdr:colOff>
      <xdr:row>15</xdr:row>
      <xdr:rowOff>358139</xdr:rowOff>
    </xdr:to>
    <xdr:sp macro="" textlink="">
      <xdr:nvSpPr>
        <xdr:cNvPr id="402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56440A-A0F1-4CC7-A963-4560178230FC}"/>
            </a:ext>
          </a:extLst>
        </xdr:cNvPr>
        <xdr:cNvSpPr txBox="1"/>
      </xdr:nvSpPr>
      <xdr:spPr>
        <a:xfrm>
          <a:off x="12992100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15</xdr:row>
      <xdr:rowOff>57150</xdr:rowOff>
    </xdr:from>
    <xdr:to>
      <xdr:col>12</xdr:col>
      <xdr:colOff>923925</xdr:colOff>
      <xdr:row>15</xdr:row>
      <xdr:rowOff>123825</xdr:rowOff>
    </xdr:to>
    <xdr:sp macro="" textlink="">
      <xdr:nvSpPr>
        <xdr:cNvPr id="403" name="TextBox 4">
          <a:extLst>
            <a:ext uri="{FF2B5EF4-FFF2-40B4-BE49-F238E27FC236}">
              <a16:creationId xmlns:a16="http://schemas.microsoft.com/office/drawing/2014/main" id="{A554A14E-809F-4D6C-BED0-C6228F8D3755}"/>
            </a:ext>
          </a:extLst>
        </xdr:cNvPr>
        <xdr:cNvSpPr txBox="1"/>
      </xdr:nvSpPr>
      <xdr:spPr>
        <a:xfrm>
          <a:off x="1309687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15</xdr:row>
      <xdr:rowOff>57150</xdr:rowOff>
    </xdr:from>
    <xdr:to>
      <xdr:col>12</xdr:col>
      <xdr:colOff>923925</xdr:colOff>
      <xdr:row>15</xdr:row>
      <xdr:rowOff>123825</xdr:rowOff>
    </xdr:to>
    <xdr:sp macro="" textlink="">
      <xdr:nvSpPr>
        <xdr:cNvPr id="404" name="TextBox 4">
          <a:extLst>
            <a:ext uri="{FF2B5EF4-FFF2-40B4-BE49-F238E27FC236}">
              <a16:creationId xmlns:a16="http://schemas.microsoft.com/office/drawing/2014/main" id="{F78D8166-7EFC-47CD-BB37-38F46E3D5701}"/>
            </a:ext>
          </a:extLst>
        </xdr:cNvPr>
        <xdr:cNvSpPr txBox="1"/>
      </xdr:nvSpPr>
      <xdr:spPr>
        <a:xfrm>
          <a:off x="1309687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15</xdr:row>
      <xdr:rowOff>28574</xdr:rowOff>
    </xdr:from>
    <xdr:to>
      <xdr:col>14</xdr:col>
      <xdr:colOff>1257300</xdr:colOff>
      <xdr:row>15</xdr:row>
      <xdr:rowOff>358139</xdr:rowOff>
    </xdr:to>
    <xdr:sp macro="" textlink="">
      <xdr:nvSpPr>
        <xdr:cNvPr id="40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756D18-4115-4321-B1CE-435FB88641C9}"/>
            </a:ext>
          </a:extLst>
        </xdr:cNvPr>
        <xdr:cNvSpPr txBox="1"/>
      </xdr:nvSpPr>
      <xdr:spPr>
        <a:xfrm>
          <a:off x="14887575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15</xdr:row>
      <xdr:rowOff>57150</xdr:rowOff>
    </xdr:from>
    <xdr:to>
      <xdr:col>14</xdr:col>
      <xdr:colOff>923925</xdr:colOff>
      <xdr:row>15</xdr:row>
      <xdr:rowOff>123825</xdr:rowOff>
    </xdr:to>
    <xdr:sp macro="" textlink="">
      <xdr:nvSpPr>
        <xdr:cNvPr id="406" name="TextBox 4">
          <a:extLst>
            <a:ext uri="{FF2B5EF4-FFF2-40B4-BE49-F238E27FC236}">
              <a16:creationId xmlns:a16="http://schemas.microsoft.com/office/drawing/2014/main" id="{1CA89485-A71C-4FA2-AB93-6D7B1320329E}"/>
            </a:ext>
          </a:extLst>
        </xdr:cNvPr>
        <xdr:cNvSpPr txBox="1"/>
      </xdr:nvSpPr>
      <xdr:spPr>
        <a:xfrm>
          <a:off x="1499235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15</xdr:row>
      <xdr:rowOff>57150</xdr:rowOff>
    </xdr:from>
    <xdr:to>
      <xdr:col>14</xdr:col>
      <xdr:colOff>923925</xdr:colOff>
      <xdr:row>15</xdr:row>
      <xdr:rowOff>123825</xdr:rowOff>
    </xdr:to>
    <xdr:sp macro="" textlink="">
      <xdr:nvSpPr>
        <xdr:cNvPr id="407" name="TextBox 4">
          <a:extLst>
            <a:ext uri="{FF2B5EF4-FFF2-40B4-BE49-F238E27FC236}">
              <a16:creationId xmlns:a16="http://schemas.microsoft.com/office/drawing/2014/main" id="{388B9D48-761E-4C0A-BA21-01429E5230DF}"/>
            </a:ext>
          </a:extLst>
        </xdr:cNvPr>
        <xdr:cNvSpPr txBox="1"/>
      </xdr:nvSpPr>
      <xdr:spPr>
        <a:xfrm>
          <a:off x="14992350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15</xdr:row>
      <xdr:rowOff>28574</xdr:rowOff>
    </xdr:from>
    <xdr:to>
      <xdr:col>16</xdr:col>
      <xdr:colOff>1257300</xdr:colOff>
      <xdr:row>15</xdr:row>
      <xdr:rowOff>358139</xdr:rowOff>
    </xdr:to>
    <xdr:sp macro="" textlink="">
      <xdr:nvSpPr>
        <xdr:cNvPr id="40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218492-DF9C-44C1-92BD-017B0B16F8FD}"/>
            </a:ext>
          </a:extLst>
        </xdr:cNvPr>
        <xdr:cNvSpPr txBox="1"/>
      </xdr:nvSpPr>
      <xdr:spPr>
        <a:xfrm>
          <a:off x="16783050" y="3619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15</xdr:row>
      <xdr:rowOff>57150</xdr:rowOff>
    </xdr:from>
    <xdr:to>
      <xdr:col>16</xdr:col>
      <xdr:colOff>923925</xdr:colOff>
      <xdr:row>15</xdr:row>
      <xdr:rowOff>123825</xdr:rowOff>
    </xdr:to>
    <xdr:sp macro="" textlink="">
      <xdr:nvSpPr>
        <xdr:cNvPr id="409" name="TextBox 4">
          <a:extLst>
            <a:ext uri="{FF2B5EF4-FFF2-40B4-BE49-F238E27FC236}">
              <a16:creationId xmlns:a16="http://schemas.microsoft.com/office/drawing/2014/main" id="{F57ED80F-97D1-459C-ADD2-FEAE872CDB45}"/>
            </a:ext>
          </a:extLst>
        </xdr:cNvPr>
        <xdr:cNvSpPr txBox="1"/>
      </xdr:nvSpPr>
      <xdr:spPr>
        <a:xfrm>
          <a:off x="168878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15</xdr:row>
      <xdr:rowOff>57150</xdr:rowOff>
    </xdr:from>
    <xdr:to>
      <xdr:col>16</xdr:col>
      <xdr:colOff>923925</xdr:colOff>
      <xdr:row>15</xdr:row>
      <xdr:rowOff>123825</xdr:rowOff>
    </xdr:to>
    <xdr:sp macro="" textlink="">
      <xdr:nvSpPr>
        <xdr:cNvPr id="410" name="TextBox 4">
          <a:extLst>
            <a:ext uri="{FF2B5EF4-FFF2-40B4-BE49-F238E27FC236}">
              <a16:creationId xmlns:a16="http://schemas.microsoft.com/office/drawing/2014/main" id="{CE661F95-1489-4002-A7F9-1622B72FCC1D}"/>
            </a:ext>
          </a:extLst>
        </xdr:cNvPr>
        <xdr:cNvSpPr txBox="1"/>
      </xdr:nvSpPr>
      <xdr:spPr>
        <a:xfrm>
          <a:off x="168878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15</xdr:row>
      <xdr:rowOff>57150</xdr:rowOff>
    </xdr:from>
    <xdr:to>
      <xdr:col>8</xdr:col>
      <xdr:colOff>923925</xdr:colOff>
      <xdr:row>15</xdr:row>
      <xdr:rowOff>123825</xdr:rowOff>
    </xdr:to>
    <xdr:sp macro="" textlink="">
      <xdr:nvSpPr>
        <xdr:cNvPr id="411" name="TextBox 4">
          <a:extLst>
            <a:ext uri="{FF2B5EF4-FFF2-40B4-BE49-F238E27FC236}">
              <a16:creationId xmlns:a16="http://schemas.microsoft.com/office/drawing/2014/main" id="{E2BC28B1-14BE-4B14-BA1F-6B4BBAC92C11}"/>
            </a:ext>
          </a:extLst>
        </xdr:cNvPr>
        <xdr:cNvSpPr txBox="1"/>
      </xdr:nvSpPr>
      <xdr:spPr>
        <a:xfrm>
          <a:off x="9305925" y="3648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95249</xdr:colOff>
      <xdr:row>15</xdr:row>
      <xdr:rowOff>19050</xdr:rowOff>
    </xdr:from>
    <xdr:to>
      <xdr:col>2</xdr:col>
      <xdr:colOff>2686049</xdr:colOff>
      <xdr:row>15</xdr:row>
      <xdr:rowOff>348615</xdr:rowOff>
    </xdr:to>
    <xdr:sp macro="" textlink="">
      <xdr:nvSpPr>
        <xdr:cNvPr id="412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288177B-21A2-4585-B96C-3C33E689FE36}"/>
            </a:ext>
          </a:extLst>
        </xdr:cNvPr>
        <xdr:cNvSpPr txBox="1"/>
      </xdr:nvSpPr>
      <xdr:spPr>
        <a:xfrm>
          <a:off x="95249" y="3990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38100</xdr:colOff>
      <xdr:row>16</xdr:row>
      <xdr:rowOff>28574</xdr:rowOff>
    </xdr:from>
    <xdr:to>
      <xdr:col>3</xdr:col>
      <xdr:colOff>1249680</xdr:colOff>
      <xdr:row>16</xdr:row>
      <xdr:rowOff>358139</xdr:rowOff>
    </xdr:to>
    <xdr:sp macro="" textlink="">
      <xdr:nvSpPr>
        <xdr:cNvPr id="416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7650AFC-F1DB-4935-A4A8-CF583E037F1E}"/>
            </a:ext>
          </a:extLst>
        </xdr:cNvPr>
        <xdr:cNvSpPr txBox="1"/>
      </xdr:nvSpPr>
      <xdr:spPr>
        <a:xfrm>
          <a:off x="3448050" y="4000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3</xdr:col>
      <xdr:colOff>142875</xdr:colOff>
      <xdr:row>16</xdr:row>
      <xdr:rowOff>57150</xdr:rowOff>
    </xdr:from>
    <xdr:to>
      <xdr:col>3</xdr:col>
      <xdr:colOff>923925</xdr:colOff>
      <xdr:row>16</xdr:row>
      <xdr:rowOff>123825</xdr:rowOff>
    </xdr:to>
    <xdr:sp macro="" textlink="">
      <xdr:nvSpPr>
        <xdr:cNvPr id="417" name="TextBox 2">
          <a:extLst>
            <a:ext uri="{FF2B5EF4-FFF2-40B4-BE49-F238E27FC236}">
              <a16:creationId xmlns:a16="http://schemas.microsoft.com/office/drawing/2014/main" id="{57A1EBC4-92A8-40C9-82F1-0289C72B9316}"/>
            </a:ext>
          </a:extLst>
        </xdr:cNvPr>
        <xdr:cNvSpPr txBox="1"/>
      </xdr:nvSpPr>
      <xdr:spPr>
        <a:xfrm>
          <a:off x="3552825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16</xdr:row>
      <xdr:rowOff>28574</xdr:rowOff>
    </xdr:from>
    <xdr:to>
      <xdr:col>4</xdr:col>
      <xdr:colOff>1249680</xdr:colOff>
      <xdr:row>16</xdr:row>
      <xdr:rowOff>358139</xdr:rowOff>
    </xdr:to>
    <xdr:sp macro="" textlink="">
      <xdr:nvSpPr>
        <xdr:cNvPr id="418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6D66822-ABDE-456A-9B63-EDFED030360A}"/>
            </a:ext>
          </a:extLst>
        </xdr:cNvPr>
        <xdr:cNvSpPr txBox="1"/>
      </xdr:nvSpPr>
      <xdr:spPr>
        <a:xfrm>
          <a:off x="4733925" y="4000499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4</xdr:col>
      <xdr:colOff>142875</xdr:colOff>
      <xdr:row>16</xdr:row>
      <xdr:rowOff>57150</xdr:rowOff>
    </xdr:from>
    <xdr:to>
      <xdr:col>4</xdr:col>
      <xdr:colOff>923925</xdr:colOff>
      <xdr:row>16</xdr:row>
      <xdr:rowOff>123825</xdr:rowOff>
    </xdr:to>
    <xdr:sp macro="" textlink="">
      <xdr:nvSpPr>
        <xdr:cNvPr id="419" name="TextBox 4">
          <a:extLst>
            <a:ext uri="{FF2B5EF4-FFF2-40B4-BE49-F238E27FC236}">
              <a16:creationId xmlns:a16="http://schemas.microsoft.com/office/drawing/2014/main" id="{10AF4E0D-D6B6-46FB-BA95-550CC21CD942}"/>
            </a:ext>
          </a:extLst>
        </xdr:cNvPr>
        <xdr:cNvSpPr txBox="1"/>
      </xdr:nvSpPr>
      <xdr:spPr>
        <a:xfrm>
          <a:off x="4838700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16</xdr:row>
      <xdr:rowOff>28574</xdr:rowOff>
    </xdr:from>
    <xdr:to>
      <xdr:col>5</xdr:col>
      <xdr:colOff>1264920</xdr:colOff>
      <xdr:row>16</xdr:row>
      <xdr:rowOff>358139</xdr:rowOff>
    </xdr:to>
    <xdr:sp macro="" textlink="">
      <xdr:nvSpPr>
        <xdr:cNvPr id="420" name="TextBox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42C3C86-6A6B-4A2B-ACBB-BBBEA2B838EF}"/>
            </a:ext>
          </a:extLst>
        </xdr:cNvPr>
        <xdr:cNvSpPr txBox="1"/>
      </xdr:nvSpPr>
      <xdr:spPr>
        <a:xfrm>
          <a:off x="6019800" y="4000499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5</xdr:col>
      <xdr:colOff>142875</xdr:colOff>
      <xdr:row>16</xdr:row>
      <xdr:rowOff>57150</xdr:rowOff>
    </xdr:from>
    <xdr:to>
      <xdr:col>5</xdr:col>
      <xdr:colOff>923925</xdr:colOff>
      <xdr:row>16</xdr:row>
      <xdr:rowOff>123825</xdr:rowOff>
    </xdr:to>
    <xdr:sp macro="" textlink="">
      <xdr:nvSpPr>
        <xdr:cNvPr id="421" name="TextBox 2">
          <a:extLst>
            <a:ext uri="{FF2B5EF4-FFF2-40B4-BE49-F238E27FC236}">
              <a16:creationId xmlns:a16="http://schemas.microsoft.com/office/drawing/2014/main" id="{BB10E601-784F-4F24-84BC-F6B378ED0952}"/>
            </a:ext>
          </a:extLst>
        </xdr:cNvPr>
        <xdr:cNvSpPr txBox="1"/>
      </xdr:nvSpPr>
      <xdr:spPr>
        <a:xfrm>
          <a:off x="6124575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16</xdr:row>
      <xdr:rowOff>28574</xdr:rowOff>
    </xdr:from>
    <xdr:to>
      <xdr:col>6</xdr:col>
      <xdr:colOff>1257300</xdr:colOff>
      <xdr:row>16</xdr:row>
      <xdr:rowOff>358139</xdr:rowOff>
    </xdr:to>
    <xdr:sp macro="" textlink="">
      <xdr:nvSpPr>
        <xdr:cNvPr id="422" name="TextBox 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1D2CB46-6389-4CED-AEF1-AE693EA75869}"/>
            </a:ext>
          </a:extLst>
        </xdr:cNvPr>
        <xdr:cNvSpPr txBox="1"/>
      </xdr:nvSpPr>
      <xdr:spPr>
        <a:xfrm>
          <a:off x="7305675" y="4000499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/ </a:t>
          </a:r>
          <a:r>
            <a:rPr lang="en-US" sz="1400" b="1" baseline="0">
              <a:solidFill>
                <a:schemeClr val="tx1"/>
              </a:solidFill>
              <a:latin typeface="Calibri"/>
              <a:cs typeface="Calibri"/>
            </a:rPr>
            <a:t>SPEL</a:t>
          </a:r>
          <a:endParaRPr lang="en-US" sz="14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142875</xdr:colOff>
      <xdr:row>16</xdr:row>
      <xdr:rowOff>57150</xdr:rowOff>
    </xdr:from>
    <xdr:to>
      <xdr:col>6</xdr:col>
      <xdr:colOff>923925</xdr:colOff>
      <xdr:row>16</xdr:row>
      <xdr:rowOff>123825</xdr:rowOff>
    </xdr:to>
    <xdr:sp macro="" textlink="">
      <xdr:nvSpPr>
        <xdr:cNvPr id="423" name="TextBox 4">
          <a:extLst>
            <a:ext uri="{FF2B5EF4-FFF2-40B4-BE49-F238E27FC236}">
              <a16:creationId xmlns:a16="http://schemas.microsoft.com/office/drawing/2014/main" id="{699970A4-076E-448B-B069-E9A2A9A2508D}"/>
            </a:ext>
          </a:extLst>
        </xdr:cNvPr>
        <xdr:cNvSpPr txBox="1"/>
      </xdr:nvSpPr>
      <xdr:spPr>
        <a:xfrm>
          <a:off x="7410450" y="4029075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16</xdr:row>
      <xdr:rowOff>57150</xdr:rowOff>
    </xdr:from>
    <xdr:to>
      <xdr:col>16</xdr:col>
      <xdr:colOff>923925</xdr:colOff>
      <xdr:row>16</xdr:row>
      <xdr:rowOff>123825</xdr:rowOff>
    </xdr:to>
    <xdr:sp macro="" textlink="">
      <xdr:nvSpPr>
        <xdr:cNvPr id="424" name="TextBox 4">
          <a:extLst>
            <a:ext uri="{FF2B5EF4-FFF2-40B4-BE49-F238E27FC236}">
              <a16:creationId xmlns:a16="http://schemas.microsoft.com/office/drawing/2014/main" id="{E8B38AAE-A900-4AF2-B3E0-094797B1923A}"/>
            </a:ext>
          </a:extLst>
        </xdr:cNvPr>
        <xdr:cNvSpPr txBox="1"/>
      </xdr:nvSpPr>
      <xdr:spPr>
        <a:xfrm>
          <a:off x="168878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38100</xdr:colOff>
      <xdr:row>16</xdr:row>
      <xdr:rowOff>28574</xdr:rowOff>
    </xdr:from>
    <xdr:to>
      <xdr:col>8</xdr:col>
      <xdr:colOff>1257300</xdr:colOff>
      <xdr:row>16</xdr:row>
      <xdr:rowOff>358139</xdr:rowOff>
    </xdr:to>
    <xdr:sp macro="" textlink="">
      <xdr:nvSpPr>
        <xdr:cNvPr id="425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BAE89A-2298-4C8A-B5EB-19A1261CD87D}"/>
            </a:ext>
          </a:extLst>
        </xdr:cNvPr>
        <xdr:cNvSpPr txBox="1"/>
      </xdr:nvSpPr>
      <xdr:spPr>
        <a:xfrm>
          <a:off x="9201150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SPEL-PLAN</a:t>
          </a:r>
        </a:p>
      </xdr:txBody>
    </xdr:sp>
    <xdr:clientData/>
  </xdr:twoCellAnchor>
  <xdr:twoCellAnchor>
    <xdr:from>
      <xdr:col>8</xdr:col>
      <xdr:colOff>142875</xdr:colOff>
      <xdr:row>16</xdr:row>
      <xdr:rowOff>57150</xdr:rowOff>
    </xdr:from>
    <xdr:to>
      <xdr:col>8</xdr:col>
      <xdr:colOff>923925</xdr:colOff>
      <xdr:row>16</xdr:row>
      <xdr:rowOff>123825</xdr:rowOff>
    </xdr:to>
    <xdr:sp macro="" textlink="">
      <xdr:nvSpPr>
        <xdr:cNvPr id="426" name="TextBox 4">
          <a:extLst>
            <a:ext uri="{FF2B5EF4-FFF2-40B4-BE49-F238E27FC236}">
              <a16:creationId xmlns:a16="http://schemas.microsoft.com/office/drawing/2014/main" id="{1D2F4CD8-FF50-4511-B22E-2F3DE65379E8}"/>
            </a:ext>
          </a:extLst>
        </xdr:cNvPr>
        <xdr:cNvSpPr txBox="1"/>
      </xdr:nvSpPr>
      <xdr:spPr>
        <a:xfrm>
          <a:off x="93059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38100</xdr:colOff>
      <xdr:row>16</xdr:row>
      <xdr:rowOff>28574</xdr:rowOff>
    </xdr:from>
    <xdr:to>
      <xdr:col>10</xdr:col>
      <xdr:colOff>1257300</xdr:colOff>
      <xdr:row>16</xdr:row>
      <xdr:rowOff>358139</xdr:rowOff>
    </xdr:to>
    <xdr:sp macro="" textlink="">
      <xdr:nvSpPr>
        <xdr:cNvPr id="427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52B235-0D7F-4E6B-8987-661229B4FDB9}"/>
            </a:ext>
          </a:extLst>
        </xdr:cNvPr>
        <xdr:cNvSpPr txBox="1"/>
      </xdr:nvSpPr>
      <xdr:spPr>
        <a:xfrm>
          <a:off x="11096625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MOTO-PLAN</a:t>
          </a:r>
        </a:p>
      </xdr:txBody>
    </xdr:sp>
    <xdr:clientData/>
  </xdr:twoCellAnchor>
  <xdr:twoCellAnchor>
    <xdr:from>
      <xdr:col>10</xdr:col>
      <xdr:colOff>142875</xdr:colOff>
      <xdr:row>16</xdr:row>
      <xdr:rowOff>57150</xdr:rowOff>
    </xdr:from>
    <xdr:to>
      <xdr:col>10</xdr:col>
      <xdr:colOff>923925</xdr:colOff>
      <xdr:row>16</xdr:row>
      <xdr:rowOff>123825</xdr:rowOff>
    </xdr:to>
    <xdr:sp macro="" textlink="">
      <xdr:nvSpPr>
        <xdr:cNvPr id="428" name="TextBox 4">
          <a:extLst>
            <a:ext uri="{FF2B5EF4-FFF2-40B4-BE49-F238E27FC236}">
              <a16:creationId xmlns:a16="http://schemas.microsoft.com/office/drawing/2014/main" id="{24170CE4-52B0-4C58-843B-C6AAB4B3AAD8}"/>
            </a:ext>
          </a:extLst>
        </xdr:cNvPr>
        <xdr:cNvSpPr txBox="1"/>
      </xdr:nvSpPr>
      <xdr:spPr>
        <a:xfrm>
          <a:off x="1120140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10</xdr:col>
      <xdr:colOff>142875</xdr:colOff>
      <xdr:row>16</xdr:row>
      <xdr:rowOff>57150</xdr:rowOff>
    </xdr:from>
    <xdr:to>
      <xdr:col>10</xdr:col>
      <xdr:colOff>923925</xdr:colOff>
      <xdr:row>16</xdr:row>
      <xdr:rowOff>123825</xdr:rowOff>
    </xdr:to>
    <xdr:sp macro="" textlink="">
      <xdr:nvSpPr>
        <xdr:cNvPr id="429" name="TextBox 4">
          <a:extLst>
            <a:ext uri="{FF2B5EF4-FFF2-40B4-BE49-F238E27FC236}">
              <a16:creationId xmlns:a16="http://schemas.microsoft.com/office/drawing/2014/main" id="{BD6AEE76-0F60-462E-9962-C0C0400E2DEA}"/>
            </a:ext>
          </a:extLst>
        </xdr:cNvPr>
        <xdr:cNvSpPr txBox="1"/>
      </xdr:nvSpPr>
      <xdr:spPr>
        <a:xfrm>
          <a:off x="1120140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38100</xdr:colOff>
      <xdr:row>16</xdr:row>
      <xdr:rowOff>28574</xdr:rowOff>
    </xdr:from>
    <xdr:to>
      <xdr:col>12</xdr:col>
      <xdr:colOff>1257300</xdr:colOff>
      <xdr:row>16</xdr:row>
      <xdr:rowOff>358139</xdr:rowOff>
    </xdr:to>
    <xdr:sp macro="" textlink="">
      <xdr:nvSpPr>
        <xdr:cNvPr id="430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4CC6CC-43E1-482F-AF18-610CC2F92FEE}"/>
            </a:ext>
          </a:extLst>
        </xdr:cNvPr>
        <xdr:cNvSpPr txBox="1"/>
      </xdr:nvSpPr>
      <xdr:spPr>
        <a:xfrm>
          <a:off x="12992100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SEO-PLAN</a:t>
          </a:r>
        </a:p>
      </xdr:txBody>
    </xdr:sp>
    <xdr:clientData/>
  </xdr:twoCellAnchor>
  <xdr:twoCellAnchor>
    <xdr:from>
      <xdr:col>12</xdr:col>
      <xdr:colOff>142875</xdr:colOff>
      <xdr:row>16</xdr:row>
      <xdr:rowOff>57150</xdr:rowOff>
    </xdr:from>
    <xdr:to>
      <xdr:col>12</xdr:col>
      <xdr:colOff>923925</xdr:colOff>
      <xdr:row>16</xdr:row>
      <xdr:rowOff>123825</xdr:rowOff>
    </xdr:to>
    <xdr:sp macro="" textlink="">
      <xdr:nvSpPr>
        <xdr:cNvPr id="431" name="TextBox 4">
          <a:extLst>
            <a:ext uri="{FF2B5EF4-FFF2-40B4-BE49-F238E27FC236}">
              <a16:creationId xmlns:a16="http://schemas.microsoft.com/office/drawing/2014/main" id="{39F73045-6B77-4489-A3CD-BFAD1D70DA2D}"/>
            </a:ext>
          </a:extLst>
        </xdr:cNvPr>
        <xdr:cNvSpPr txBox="1"/>
      </xdr:nvSpPr>
      <xdr:spPr>
        <a:xfrm>
          <a:off x="1309687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12</xdr:col>
      <xdr:colOff>142875</xdr:colOff>
      <xdr:row>16</xdr:row>
      <xdr:rowOff>57150</xdr:rowOff>
    </xdr:from>
    <xdr:to>
      <xdr:col>12</xdr:col>
      <xdr:colOff>923925</xdr:colOff>
      <xdr:row>16</xdr:row>
      <xdr:rowOff>123825</xdr:rowOff>
    </xdr:to>
    <xdr:sp macro="" textlink="">
      <xdr:nvSpPr>
        <xdr:cNvPr id="432" name="TextBox 4">
          <a:extLst>
            <a:ext uri="{FF2B5EF4-FFF2-40B4-BE49-F238E27FC236}">
              <a16:creationId xmlns:a16="http://schemas.microsoft.com/office/drawing/2014/main" id="{FA24F564-2022-4618-A4A9-7583B29C8445}"/>
            </a:ext>
          </a:extLst>
        </xdr:cNvPr>
        <xdr:cNvSpPr txBox="1"/>
      </xdr:nvSpPr>
      <xdr:spPr>
        <a:xfrm>
          <a:off x="1309687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38100</xdr:colOff>
      <xdr:row>16</xdr:row>
      <xdr:rowOff>28574</xdr:rowOff>
    </xdr:from>
    <xdr:to>
      <xdr:col>14</xdr:col>
      <xdr:colOff>1257300</xdr:colOff>
      <xdr:row>16</xdr:row>
      <xdr:rowOff>358139</xdr:rowOff>
    </xdr:to>
    <xdr:sp macro="" textlink="">
      <xdr:nvSpPr>
        <xdr:cNvPr id="433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DDAF53-009C-4B2F-A9B4-D905205533B7}"/>
            </a:ext>
          </a:extLst>
        </xdr:cNvPr>
        <xdr:cNvSpPr txBox="1"/>
      </xdr:nvSpPr>
      <xdr:spPr>
        <a:xfrm>
          <a:off x="14887575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TAAL-PLAN</a:t>
          </a:r>
        </a:p>
      </xdr:txBody>
    </xdr:sp>
    <xdr:clientData/>
  </xdr:twoCellAnchor>
  <xdr:twoCellAnchor>
    <xdr:from>
      <xdr:col>14</xdr:col>
      <xdr:colOff>142875</xdr:colOff>
      <xdr:row>16</xdr:row>
      <xdr:rowOff>57150</xdr:rowOff>
    </xdr:from>
    <xdr:to>
      <xdr:col>14</xdr:col>
      <xdr:colOff>923925</xdr:colOff>
      <xdr:row>16</xdr:row>
      <xdr:rowOff>123825</xdr:rowOff>
    </xdr:to>
    <xdr:sp macro="" textlink="">
      <xdr:nvSpPr>
        <xdr:cNvPr id="434" name="TextBox 4">
          <a:extLst>
            <a:ext uri="{FF2B5EF4-FFF2-40B4-BE49-F238E27FC236}">
              <a16:creationId xmlns:a16="http://schemas.microsoft.com/office/drawing/2014/main" id="{22CA7F7E-D7DC-4F07-AFD6-CF2E3E1DCF1A}"/>
            </a:ext>
          </a:extLst>
        </xdr:cNvPr>
        <xdr:cNvSpPr txBox="1"/>
      </xdr:nvSpPr>
      <xdr:spPr>
        <a:xfrm>
          <a:off x="1499235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14</xdr:col>
      <xdr:colOff>142875</xdr:colOff>
      <xdr:row>16</xdr:row>
      <xdr:rowOff>57150</xdr:rowOff>
    </xdr:from>
    <xdr:to>
      <xdr:col>14</xdr:col>
      <xdr:colOff>923925</xdr:colOff>
      <xdr:row>16</xdr:row>
      <xdr:rowOff>123825</xdr:rowOff>
    </xdr:to>
    <xdr:sp macro="" textlink="">
      <xdr:nvSpPr>
        <xdr:cNvPr id="435" name="TextBox 4">
          <a:extLst>
            <a:ext uri="{FF2B5EF4-FFF2-40B4-BE49-F238E27FC236}">
              <a16:creationId xmlns:a16="http://schemas.microsoft.com/office/drawing/2014/main" id="{3BE6EA8B-BB41-4F1F-B9D1-4BD951F8BDD8}"/>
            </a:ext>
          </a:extLst>
        </xdr:cNvPr>
        <xdr:cNvSpPr txBox="1"/>
      </xdr:nvSpPr>
      <xdr:spPr>
        <a:xfrm>
          <a:off x="14992350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38100</xdr:colOff>
      <xdr:row>16</xdr:row>
      <xdr:rowOff>28574</xdr:rowOff>
    </xdr:from>
    <xdr:to>
      <xdr:col>16</xdr:col>
      <xdr:colOff>1257300</xdr:colOff>
      <xdr:row>16</xdr:row>
      <xdr:rowOff>358139</xdr:rowOff>
    </xdr:to>
    <xdr:sp macro="" textlink="">
      <xdr:nvSpPr>
        <xdr:cNvPr id="436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29A806-0D91-42DE-BDD3-9B357E446799}"/>
            </a:ext>
          </a:extLst>
        </xdr:cNvPr>
        <xdr:cNvSpPr txBox="1"/>
      </xdr:nvSpPr>
      <xdr:spPr>
        <a:xfrm>
          <a:off x="16783050" y="4000499"/>
          <a:ext cx="1219200" cy="329565"/>
        </a:xfrm>
        <a:prstGeom prst="roundRect">
          <a:avLst/>
        </a:prstGeom>
        <a:solidFill>
          <a:srgbClr val="99CCFF">
            <a:alpha val="0"/>
          </a:srgbClr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400" b="1">
              <a:solidFill>
                <a:schemeClr val="tx1"/>
              </a:solidFill>
              <a:latin typeface="Calibri"/>
              <a:cs typeface="Calibri"/>
            </a:rPr>
            <a:t>REKEN-PLAN</a:t>
          </a:r>
        </a:p>
      </xdr:txBody>
    </xdr:sp>
    <xdr:clientData/>
  </xdr:twoCellAnchor>
  <xdr:twoCellAnchor>
    <xdr:from>
      <xdr:col>16</xdr:col>
      <xdr:colOff>142875</xdr:colOff>
      <xdr:row>16</xdr:row>
      <xdr:rowOff>57150</xdr:rowOff>
    </xdr:from>
    <xdr:to>
      <xdr:col>16</xdr:col>
      <xdr:colOff>923925</xdr:colOff>
      <xdr:row>16</xdr:row>
      <xdr:rowOff>123825</xdr:rowOff>
    </xdr:to>
    <xdr:sp macro="" textlink="">
      <xdr:nvSpPr>
        <xdr:cNvPr id="437" name="TextBox 4">
          <a:extLst>
            <a:ext uri="{FF2B5EF4-FFF2-40B4-BE49-F238E27FC236}">
              <a16:creationId xmlns:a16="http://schemas.microsoft.com/office/drawing/2014/main" id="{A6980474-207B-4540-B999-4A9FED52917F}"/>
            </a:ext>
          </a:extLst>
        </xdr:cNvPr>
        <xdr:cNvSpPr txBox="1"/>
      </xdr:nvSpPr>
      <xdr:spPr>
        <a:xfrm>
          <a:off x="168878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16</xdr:col>
      <xdr:colOff>142875</xdr:colOff>
      <xdr:row>16</xdr:row>
      <xdr:rowOff>57150</xdr:rowOff>
    </xdr:from>
    <xdr:to>
      <xdr:col>16</xdr:col>
      <xdr:colOff>923925</xdr:colOff>
      <xdr:row>16</xdr:row>
      <xdr:rowOff>123825</xdr:rowOff>
    </xdr:to>
    <xdr:sp macro="" textlink="">
      <xdr:nvSpPr>
        <xdr:cNvPr id="438" name="TextBox 4">
          <a:extLst>
            <a:ext uri="{FF2B5EF4-FFF2-40B4-BE49-F238E27FC236}">
              <a16:creationId xmlns:a16="http://schemas.microsoft.com/office/drawing/2014/main" id="{B1B37A39-4031-4C9F-A2FC-E1CBB5F5A934}"/>
            </a:ext>
          </a:extLst>
        </xdr:cNvPr>
        <xdr:cNvSpPr txBox="1"/>
      </xdr:nvSpPr>
      <xdr:spPr>
        <a:xfrm>
          <a:off x="168878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8</xdr:col>
      <xdr:colOff>142875</xdr:colOff>
      <xdr:row>16</xdr:row>
      <xdr:rowOff>57150</xdr:rowOff>
    </xdr:from>
    <xdr:to>
      <xdr:col>8</xdr:col>
      <xdr:colOff>923925</xdr:colOff>
      <xdr:row>16</xdr:row>
      <xdr:rowOff>123825</xdr:rowOff>
    </xdr:to>
    <xdr:sp macro="" textlink="">
      <xdr:nvSpPr>
        <xdr:cNvPr id="439" name="TextBox 4">
          <a:extLst>
            <a:ext uri="{FF2B5EF4-FFF2-40B4-BE49-F238E27FC236}">
              <a16:creationId xmlns:a16="http://schemas.microsoft.com/office/drawing/2014/main" id="{539EAC9C-82A8-4582-A01B-6EBBE1433842}"/>
            </a:ext>
          </a:extLst>
        </xdr:cNvPr>
        <xdr:cNvSpPr txBox="1"/>
      </xdr:nvSpPr>
      <xdr:spPr>
        <a:xfrm>
          <a:off x="9305925" y="4029075"/>
          <a:ext cx="781050" cy="66675"/>
        </a:xfrm>
        <a:prstGeom prst="roundRect">
          <a:avLst/>
        </a:prstGeom>
        <a:solidFill>
          <a:schemeClr val="bg1"/>
        </a:soli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95249</xdr:colOff>
      <xdr:row>16</xdr:row>
      <xdr:rowOff>19050</xdr:rowOff>
    </xdr:from>
    <xdr:to>
      <xdr:col>2</xdr:col>
      <xdr:colOff>2686049</xdr:colOff>
      <xdr:row>16</xdr:row>
      <xdr:rowOff>348615</xdr:rowOff>
    </xdr:to>
    <xdr:sp macro="" textlink="">
      <xdr:nvSpPr>
        <xdr:cNvPr id="440" name="TextBox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A17A5A7-EBDF-46EF-A034-450DC39051ED}"/>
            </a:ext>
          </a:extLst>
        </xdr:cNvPr>
        <xdr:cNvSpPr txBox="1"/>
      </xdr:nvSpPr>
      <xdr:spPr>
        <a:xfrm>
          <a:off x="95249" y="3990975"/>
          <a:ext cx="3267075" cy="329565"/>
        </a:xfrm>
        <a:prstGeom prst="roundRect">
          <a:avLst/>
        </a:prstGeom>
        <a:noFill/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0" b="1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4</xdr:col>
      <xdr:colOff>57150</xdr:colOff>
      <xdr:row>1</xdr:row>
      <xdr:rowOff>9525</xdr:rowOff>
    </xdr:from>
    <xdr:to>
      <xdr:col>6</xdr:col>
      <xdr:colOff>30561</xdr:colOff>
      <xdr:row>11</xdr:row>
      <xdr:rowOff>1099084</xdr:rowOff>
    </xdr:to>
    <xdr:pic>
      <xdr:nvPicPr>
        <xdr:cNvPr id="2052" name="Afbeelding 2051">
          <a:extLst>
            <a:ext uri="{FF2B5EF4-FFF2-40B4-BE49-F238E27FC236}">
              <a16:creationId xmlns:a16="http://schemas.microsoft.com/office/drawing/2014/main" id="{EDD2CBD9-69EB-26A6-5AAC-AEA1E699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52975" y="276225"/>
          <a:ext cx="2545161" cy="4099459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323851</xdr:colOff>
      <xdr:row>1</xdr:row>
      <xdr:rowOff>8515</xdr:rowOff>
    </xdr:from>
    <xdr:to>
      <xdr:col>9</xdr:col>
      <xdr:colOff>466726</xdr:colOff>
      <xdr:row>11</xdr:row>
      <xdr:rowOff>1147412</xdr:rowOff>
    </xdr:to>
    <xdr:pic>
      <xdr:nvPicPr>
        <xdr:cNvPr id="2054" name="Afbeelding 2053">
          <a:extLst>
            <a:ext uri="{FF2B5EF4-FFF2-40B4-BE49-F238E27FC236}">
              <a16:creationId xmlns:a16="http://schemas.microsoft.com/office/drawing/2014/main" id="{5C8A5134-E553-C5A3-CF6A-F99F1CDD6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77301" y="275215"/>
          <a:ext cx="2038350" cy="4148797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0</xdr:rowOff>
    </xdr:from>
    <xdr:to>
      <xdr:col>14</xdr:col>
      <xdr:colOff>981075</xdr:colOff>
      <xdr:row>11</xdr:row>
      <xdr:rowOff>1103661</xdr:rowOff>
    </xdr:to>
    <xdr:pic>
      <xdr:nvPicPr>
        <xdr:cNvPr id="2055" name="Afbeelding 2054">
          <a:extLst>
            <a:ext uri="{FF2B5EF4-FFF2-40B4-BE49-F238E27FC236}">
              <a16:creationId xmlns:a16="http://schemas.microsoft.com/office/drawing/2014/main" id="{9FDD3097-9236-FEF2-69BE-D44F5DFBC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458825" y="266700"/>
          <a:ext cx="2371725" cy="41135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2041008</xdr:colOff>
      <xdr:row>11</xdr:row>
      <xdr:rowOff>1123950</xdr:rowOff>
    </xdr:to>
    <xdr:pic>
      <xdr:nvPicPr>
        <xdr:cNvPr id="2058" name="Afbeelding 2057">
          <a:extLst>
            <a:ext uri="{FF2B5EF4-FFF2-40B4-BE49-F238E27FC236}">
              <a16:creationId xmlns:a16="http://schemas.microsoft.com/office/drawing/2014/main" id="{B96F8F1D-EDBC-8AE7-C2AA-E1DB67AB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6275" y="266700"/>
          <a:ext cx="2041008" cy="413385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5</xdr:row>
      <xdr:rowOff>104776</xdr:rowOff>
    </xdr:from>
    <xdr:to>
      <xdr:col>2</xdr:col>
      <xdr:colOff>2076450</xdr:colOff>
      <xdr:row>7</xdr:row>
      <xdr:rowOff>9526</xdr:rowOff>
    </xdr:to>
    <xdr:pic>
      <xdr:nvPicPr>
        <xdr:cNvPr id="2056" name="Afbeelding 205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149068D-E8B2-A680-373E-DEB8FBBF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85825" y="1438276"/>
          <a:ext cx="1866900" cy="438150"/>
        </a:xfrm>
        <a:prstGeom prst="rect">
          <a:avLst/>
        </a:prstGeom>
      </xdr:spPr>
    </xdr:pic>
    <xdr:clientData/>
  </xdr:twoCellAnchor>
  <xdr:twoCellAnchor>
    <xdr:from>
      <xdr:col>2</xdr:col>
      <xdr:colOff>2257423</xdr:colOff>
      <xdr:row>5</xdr:row>
      <xdr:rowOff>19050</xdr:rowOff>
    </xdr:from>
    <xdr:to>
      <xdr:col>3</xdr:col>
      <xdr:colOff>742949</xdr:colOff>
      <xdr:row>7</xdr:row>
      <xdr:rowOff>47625</xdr:rowOff>
    </xdr:to>
    <xdr:sp macro="" textlink="">
      <xdr:nvSpPr>
        <xdr:cNvPr id="2059" name="Pijl: gestreept rechts 2058">
          <a:extLst>
            <a:ext uri="{FF2B5EF4-FFF2-40B4-BE49-F238E27FC236}">
              <a16:creationId xmlns:a16="http://schemas.microsoft.com/office/drawing/2014/main" id="{EB4C965F-0133-E47F-B75C-23B4D0FA3DAE}"/>
            </a:ext>
          </a:extLst>
        </xdr:cNvPr>
        <xdr:cNvSpPr/>
      </xdr:nvSpPr>
      <xdr:spPr>
        <a:xfrm flipH="1">
          <a:off x="2933698" y="1352550"/>
          <a:ext cx="1219201" cy="561975"/>
        </a:xfrm>
        <a:prstGeom prst="stripedRight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0"/>
            <a:t>klik</a:t>
          </a:r>
        </a:p>
      </xdr:txBody>
    </xdr:sp>
    <xdr:clientData/>
  </xdr:twoCellAnchor>
  <xdr:twoCellAnchor editAs="oneCell">
    <xdr:from>
      <xdr:col>12</xdr:col>
      <xdr:colOff>619125</xdr:colOff>
      <xdr:row>10</xdr:row>
      <xdr:rowOff>180976</xdr:rowOff>
    </xdr:from>
    <xdr:to>
      <xdr:col>14</xdr:col>
      <xdr:colOff>638175</xdr:colOff>
      <xdr:row>11</xdr:row>
      <xdr:rowOff>104776</xdr:rowOff>
    </xdr:to>
    <xdr:pic>
      <xdr:nvPicPr>
        <xdr:cNvPr id="2057" name="Afbeelding 205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34C509-564D-F296-6EC8-790A7605E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573125" y="2943226"/>
          <a:ext cx="1914525" cy="438150"/>
        </a:xfrm>
        <a:prstGeom prst="rect">
          <a:avLst/>
        </a:prstGeom>
      </xdr:spPr>
    </xdr:pic>
    <xdr:clientData/>
  </xdr:twoCellAnchor>
  <xdr:twoCellAnchor>
    <xdr:from>
      <xdr:col>14</xdr:col>
      <xdr:colOff>895350</xdr:colOff>
      <xdr:row>10</xdr:row>
      <xdr:rowOff>142875</xdr:rowOff>
    </xdr:from>
    <xdr:to>
      <xdr:col>16</xdr:col>
      <xdr:colOff>219076</xdr:colOff>
      <xdr:row>11</xdr:row>
      <xdr:rowOff>190500</xdr:rowOff>
    </xdr:to>
    <xdr:sp macro="" textlink="">
      <xdr:nvSpPr>
        <xdr:cNvPr id="2060" name="Pijl: gestreept rechts 2059">
          <a:extLst>
            <a:ext uri="{FF2B5EF4-FFF2-40B4-BE49-F238E27FC236}">
              <a16:creationId xmlns:a16="http://schemas.microsoft.com/office/drawing/2014/main" id="{FDF59206-4302-4E01-A941-5F3EBA84EEFB}"/>
            </a:ext>
          </a:extLst>
        </xdr:cNvPr>
        <xdr:cNvSpPr/>
      </xdr:nvSpPr>
      <xdr:spPr>
        <a:xfrm flipH="1">
          <a:off x="15744825" y="2905125"/>
          <a:ext cx="1219201" cy="561975"/>
        </a:xfrm>
        <a:prstGeom prst="stripedRightArrow">
          <a:avLst/>
        </a:prstGeom>
        <a:solidFill>
          <a:srgbClr val="FF478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0"/>
            <a:t>klik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186749</xdr:rowOff>
    </xdr:from>
    <xdr:to>
      <xdr:col>32</xdr:col>
      <xdr:colOff>9526</xdr:colOff>
      <xdr:row>42</xdr:row>
      <xdr:rowOff>303934</xdr:rowOff>
    </xdr:to>
    <xdr:graphicFrame macro="">
      <xdr:nvGraphicFramePr>
        <xdr:cNvPr id="24" name="Grafiek 23">
          <a:extLst>
            <a:ext uri="{FF2B5EF4-FFF2-40B4-BE49-F238E27FC236}">
              <a16:creationId xmlns:a16="http://schemas.microsoft.com/office/drawing/2014/main" id="{9DF51233-6758-69B0-2395-E6C8AE4B1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12988</xdr:colOff>
      <xdr:row>71</xdr:row>
      <xdr:rowOff>868</xdr:rowOff>
    </xdr:from>
    <xdr:to>
      <xdr:col>31</xdr:col>
      <xdr:colOff>590549</xdr:colOff>
      <xdr:row>86</xdr:row>
      <xdr:rowOff>305377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65D9A93-01EA-4E7F-A388-59E716894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181843</xdr:rowOff>
    </xdr:from>
    <xdr:to>
      <xdr:col>31</xdr:col>
      <xdr:colOff>568036</xdr:colOff>
      <xdr:row>130</xdr:row>
      <xdr:rowOff>295852</xdr:rowOff>
    </xdr:to>
    <xdr:graphicFrame macro="">
      <xdr:nvGraphicFramePr>
        <xdr:cNvPr id="11" name="Grafiek 10">
          <a:extLst>
            <a:ext uri="{FF2B5EF4-FFF2-40B4-BE49-F238E27FC236}">
              <a16:creationId xmlns:a16="http://schemas.microsoft.com/office/drawing/2014/main" id="{4CF5BE51-BA0A-4AEE-8E8B-0B243BAEB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162</xdr:row>
      <xdr:rowOff>0</xdr:rowOff>
    </xdr:from>
    <xdr:to>
      <xdr:col>31</xdr:col>
      <xdr:colOff>590550</xdr:colOff>
      <xdr:row>175</xdr:row>
      <xdr:rowOff>47625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8B93E84-78A3-D590-C344-6DCB834CC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4" name="Rechthoek: afgeronde hoeken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44E2A7-B048-BEDD-05EE-C0D72850A306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5" name="Rechthoek: afgeronde hoek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67299F-A86B-419A-9D79-27770ACDF779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BEE6AC-F5EA-4320-9A71-DC6FCC80B1BF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13FC15-95BF-404B-8C2E-ACAE01B78ED0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387494</xdr:colOff>
      <xdr:row>26</xdr:row>
      <xdr:rowOff>142875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DB26994-077A-91BA-2C66-B4DDCA74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0" y="942975"/>
          <a:ext cx="10150619" cy="685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534838</xdr:colOff>
      <xdr:row>69</xdr:row>
      <xdr:rowOff>315277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4C2E105-C917-ADA5-D138-FBCDF1DF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14049375"/>
          <a:ext cx="10307488" cy="682085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563403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1602C7F-1E06-3D64-BF10-A9EEE4D6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67600" y="27653523"/>
          <a:ext cx="10288428" cy="6418293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468142</xdr:colOff>
      <xdr:row>160</xdr:row>
      <xdr:rowOff>315379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D22C755-13D2-5A7D-9B4E-3612DA41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05700" y="40462200"/>
          <a:ext cx="10155067" cy="75543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AAE3862-60D3-4A75-A0C9-C5E377AB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B799EC9-4FF6-4922-B26E-CBA0EA4E8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75D5CF9-D735-4D57-8BC7-1BF6398A9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2578412D-2A10-46AE-9411-4905142A3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34BD40-7C4B-44FD-9D39-05093934B231}"/>
            </a:ext>
          </a:extLst>
        </xdr:cNvPr>
        <xdr:cNvSpPr/>
      </xdr:nvSpPr>
      <xdr:spPr>
        <a:xfrm>
          <a:off x="5867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341134-69D1-4952-9433-E1A192861849}"/>
            </a:ext>
          </a:extLst>
        </xdr:cNvPr>
        <xdr:cNvSpPr/>
      </xdr:nvSpPr>
      <xdr:spPr>
        <a:xfrm>
          <a:off x="5867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B16390-752E-4CB3-8AE5-D4241DCC11CA}"/>
            </a:ext>
          </a:extLst>
        </xdr:cNvPr>
        <xdr:cNvSpPr/>
      </xdr:nvSpPr>
      <xdr:spPr>
        <a:xfrm>
          <a:off x="5867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C98FC5-158B-4B1C-BE89-86C0F2561AA2}"/>
            </a:ext>
          </a:extLst>
        </xdr:cNvPr>
        <xdr:cNvSpPr/>
      </xdr:nvSpPr>
      <xdr:spPr>
        <a:xfrm>
          <a:off x="5867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5CDD548-B824-4208-9BB3-19C1C7F4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63790" y="944880"/>
          <a:ext cx="10150619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9643805-5D7D-465E-8D81-5858BF15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54265" y="14089380"/>
          <a:ext cx="10307488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44767FDA-2EB3-47E8-930E-F7525471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01890" y="27735438"/>
          <a:ext cx="10288428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440CE1F7-FC98-4697-B336-DE3C5474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39990" y="40578405"/>
          <a:ext cx="10155067" cy="76058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0E6EFF8-B82E-4CF3-A283-7E45F4C1F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3E4669D8-3C7C-4D3D-9DA0-D0F79E16C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421C243-F86C-4FA3-BE44-C1D35F432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3AC52069-D393-48AA-BC00-5083630AF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220992-A6C0-463E-9F67-ADC9DD056797}"/>
            </a:ext>
          </a:extLst>
        </xdr:cNvPr>
        <xdr:cNvSpPr/>
      </xdr:nvSpPr>
      <xdr:spPr>
        <a:xfrm>
          <a:off x="7772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723AAE-80B4-44B3-B079-D69F40F31F34}"/>
            </a:ext>
          </a:extLst>
        </xdr:cNvPr>
        <xdr:cNvSpPr/>
      </xdr:nvSpPr>
      <xdr:spPr>
        <a:xfrm>
          <a:off x="7772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BE8A15-9EF9-4FF4-885D-6F6D2F687996}"/>
            </a:ext>
          </a:extLst>
        </xdr:cNvPr>
        <xdr:cNvSpPr/>
      </xdr:nvSpPr>
      <xdr:spPr>
        <a:xfrm>
          <a:off x="7772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41BE0F-8654-43DC-B224-ECA80CFCF6DC}"/>
            </a:ext>
          </a:extLst>
        </xdr:cNvPr>
        <xdr:cNvSpPr/>
      </xdr:nvSpPr>
      <xdr:spPr>
        <a:xfrm>
          <a:off x="7772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CFE4283-F842-41E4-962B-8FDE88D5C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290" y="944880"/>
          <a:ext cx="10148714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DA71FF3-1036-445E-9F26-6875B615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4765" y="14089380"/>
          <a:ext cx="10305583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F77107B-6925-4FEE-8A22-049135BAC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2390" y="27735438"/>
          <a:ext cx="10286523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E4E4A2CA-F840-4F26-BA8F-F53CAEBB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0490" y="40578405"/>
          <a:ext cx="10153162" cy="76058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4E123FF-C898-4F48-A5D7-FBED16F1A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FD7AD077-0EF3-4DDD-8B59-8B411D602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8D489028-FFF9-49D7-829D-421889B2A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61D0CD7A-8C30-4CD6-8D8C-7EFB30227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9BE809-2C27-4A4F-AFF4-E11A9044236D}"/>
            </a:ext>
          </a:extLst>
        </xdr:cNvPr>
        <xdr:cNvSpPr/>
      </xdr:nvSpPr>
      <xdr:spPr>
        <a:xfrm>
          <a:off x="7772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7B2709-8563-4FB7-AAAB-3AACF5AB1C42}"/>
            </a:ext>
          </a:extLst>
        </xdr:cNvPr>
        <xdr:cNvSpPr/>
      </xdr:nvSpPr>
      <xdr:spPr>
        <a:xfrm>
          <a:off x="7772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2330B8-774E-415B-815B-BEF664583B45}"/>
            </a:ext>
          </a:extLst>
        </xdr:cNvPr>
        <xdr:cNvSpPr/>
      </xdr:nvSpPr>
      <xdr:spPr>
        <a:xfrm>
          <a:off x="7772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9B8B9E-98A6-41F9-B231-0378C5FE5D25}"/>
            </a:ext>
          </a:extLst>
        </xdr:cNvPr>
        <xdr:cNvSpPr/>
      </xdr:nvSpPr>
      <xdr:spPr>
        <a:xfrm>
          <a:off x="7772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AF92771-2A18-46B3-A8E1-8C11DD59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290" y="944880"/>
          <a:ext cx="10148714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1725512F-1175-456C-953A-D623BC93D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4765" y="14089380"/>
          <a:ext cx="10305583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FF2385B-2F67-456F-91F7-D05AE13E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2390" y="27735438"/>
          <a:ext cx="10286523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887A7C7-D5AE-4570-A051-D3E3D955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0490" y="40578405"/>
          <a:ext cx="10153162" cy="76058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167699</xdr:rowOff>
    </xdr:from>
    <xdr:to>
      <xdr:col>32</xdr:col>
      <xdr:colOff>9526</xdr:colOff>
      <xdr:row>42</xdr:row>
      <xdr:rowOff>284884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8D9DDFF-E044-48AF-8C0E-52058F0D3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22513</xdr:colOff>
      <xdr:row>70</xdr:row>
      <xdr:rowOff>172318</xdr:rowOff>
    </xdr:from>
    <xdr:to>
      <xdr:col>31</xdr:col>
      <xdr:colOff>600074</xdr:colOff>
      <xdr:row>86</xdr:row>
      <xdr:rowOff>286327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940162E0-0A40-47E6-908B-310DC4A0A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32039</xdr:colOff>
      <xdr:row>115</xdr:row>
      <xdr:rowOff>10393</xdr:rowOff>
    </xdr:from>
    <xdr:to>
      <xdr:col>31</xdr:col>
      <xdr:colOff>600075</xdr:colOff>
      <xdr:row>131</xdr:row>
      <xdr:rowOff>577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DAFD0DB1-17FC-4352-9599-4B10D8AAE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162</xdr:row>
      <xdr:rowOff>9525</xdr:rowOff>
    </xdr:from>
    <xdr:to>
      <xdr:col>31</xdr:col>
      <xdr:colOff>581025</xdr:colOff>
      <xdr:row>175</xdr:row>
      <xdr:rowOff>57150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88744B57-082C-42D1-B487-9A1108E81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228600</xdr:colOff>
      <xdr:row>2</xdr:row>
      <xdr:rowOff>295275</xdr:rowOff>
    </xdr:from>
    <xdr:to>
      <xdr:col>4</xdr:col>
      <xdr:colOff>1857375</xdr:colOff>
      <xdr:row>4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0AF4A4-4B6B-4794-B747-A3DFD4A3E8B5}"/>
            </a:ext>
          </a:extLst>
        </xdr:cNvPr>
        <xdr:cNvSpPr/>
      </xdr:nvSpPr>
      <xdr:spPr>
        <a:xfrm>
          <a:off x="777240" y="10877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46</xdr:row>
      <xdr:rowOff>295275</xdr:rowOff>
    </xdr:from>
    <xdr:to>
      <xdr:col>4</xdr:col>
      <xdr:colOff>1857375</xdr:colOff>
      <xdr:row>48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4E0F77-25B8-48E0-9D25-B2D40805E952}"/>
            </a:ext>
          </a:extLst>
        </xdr:cNvPr>
        <xdr:cNvSpPr/>
      </xdr:nvSpPr>
      <xdr:spPr>
        <a:xfrm>
          <a:off x="777240" y="143465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90</xdr:row>
      <xdr:rowOff>295275</xdr:rowOff>
    </xdr:from>
    <xdr:to>
      <xdr:col>4</xdr:col>
      <xdr:colOff>1857375</xdr:colOff>
      <xdr:row>92</xdr:row>
      <xdr:rowOff>295275</xdr:rowOff>
    </xdr:to>
    <xdr:sp macro="" textlink="">
      <xdr:nvSpPr>
        <xdr:cNvPr id="8" name="Rechthoek: afgeronde hoek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446ED9-68A5-427D-B071-BD22802F485A}"/>
            </a:ext>
          </a:extLst>
        </xdr:cNvPr>
        <xdr:cNvSpPr/>
      </xdr:nvSpPr>
      <xdr:spPr>
        <a:xfrm>
          <a:off x="777240" y="2760535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2</xdr:col>
      <xdr:colOff>228600</xdr:colOff>
      <xdr:row>133</xdr:row>
      <xdr:rowOff>295275</xdr:rowOff>
    </xdr:from>
    <xdr:to>
      <xdr:col>4</xdr:col>
      <xdr:colOff>1857375</xdr:colOff>
      <xdr:row>135</xdr:row>
      <xdr:rowOff>295275</xdr:rowOff>
    </xdr:to>
    <xdr:sp macro="" textlink="">
      <xdr:nvSpPr>
        <xdr:cNvPr id="9" name="Rechthoek: afgeronde hoeken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602A72-9ED5-4613-BAD0-E88F3DB688C4}"/>
            </a:ext>
          </a:extLst>
        </xdr:cNvPr>
        <xdr:cNvSpPr/>
      </xdr:nvSpPr>
      <xdr:spPr>
        <a:xfrm>
          <a:off x="777240" y="40536495"/>
          <a:ext cx="2847975" cy="77724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15</xdr:col>
      <xdr:colOff>57150</xdr:colOff>
      <xdr:row>2</xdr:row>
      <xdr:rowOff>152400</xdr:rowOff>
    </xdr:from>
    <xdr:to>
      <xdr:col>31</xdr:col>
      <xdr:colOff>273194</xdr:colOff>
      <xdr:row>26</xdr:row>
      <xdr:rowOff>142875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CE87DFC-9925-436E-983A-C59F64C4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290" y="944880"/>
          <a:ext cx="10148714" cy="690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46</xdr:row>
      <xdr:rowOff>38100</xdr:rowOff>
    </xdr:from>
    <xdr:to>
      <xdr:col>31</xdr:col>
      <xdr:colOff>420538</xdr:colOff>
      <xdr:row>69</xdr:row>
      <xdr:rowOff>315277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5D37CEC-711E-4042-A5A9-7DF545B50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4765" y="14089380"/>
          <a:ext cx="10305583" cy="6868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91</xdr:row>
      <xdr:rowOff>97698</xdr:rowOff>
    </xdr:from>
    <xdr:to>
      <xdr:col>31</xdr:col>
      <xdr:colOff>449103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235B0C3-0FDB-4CC6-840E-F6C0E1549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2390" y="27735438"/>
          <a:ext cx="10286523" cy="6462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134</xdr:row>
      <xdr:rowOff>9525</xdr:rowOff>
    </xdr:from>
    <xdr:to>
      <xdr:col>31</xdr:col>
      <xdr:colOff>353842</xdr:colOff>
      <xdr:row>160</xdr:row>
      <xdr:rowOff>315379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EED4064A-CD22-419B-A277-0F169403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0490" y="40578405"/>
          <a:ext cx="10153162" cy="76058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468117</xdr:colOff>
      <xdr:row>8</xdr:row>
      <xdr:rowOff>38100</xdr:rowOff>
    </xdr:from>
    <xdr:to>
      <xdr:col>15</xdr:col>
      <xdr:colOff>1474487</xdr:colOff>
      <xdr:row>86</xdr:row>
      <xdr:rowOff>88900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9F194B-ABFF-32F2-D5BF-6B0AF8BB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17" y="1460500"/>
          <a:ext cx="9540770" cy="139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510540</xdr:colOff>
      <xdr:row>1</xdr:row>
      <xdr:rowOff>167640</xdr:rowOff>
    </xdr:from>
    <xdr:to>
      <xdr:col>6</xdr:col>
      <xdr:colOff>358391</xdr:colOff>
      <xdr:row>6</xdr:row>
      <xdr:rowOff>70175</xdr:rowOff>
    </xdr:to>
    <xdr:pic>
      <xdr:nvPicPr>
        <xdr:cNvPr id="5" name="Afbeelding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1DE7E-D0CC-0778-E043-EE3A34BD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" y="350520"/>
          <a:ext cx="2895851" cy="81693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 editAs="oneCell">
    <xdr:from>
      <xdr:col>16</xdr:col>
      <xdr:colOff>121983</xdr:colOff>
      <xdr:row>8</xdr:row>
      <xdr:rowOff>0</xdr:rowOff>
    </xdr:from>
    <xdr:to>
      <xdr:col>32</xdr:col>
      <xdr:colOff>492760</xdr:colOff>
      <xdr:row>86</xdr:row>
      <xdr:rowOff>63500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F2035C7-02C6-97EC-4E0A-085D1A85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5083" y="1422400"/>
          <a:ext cx="10124377" cy="139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601980</xdr:colOff>
      <xdr:row>2</xdr:row>
      <xdr:rowOff>7620</xdr:rowOff>
    </xdr:from>
    <xdr:to>
      <xdr:col>15</xdr:col>
      <xdr:colOff>1409700</xdr:colOff>
      <xdr:row>6</xdr:row>
      <xdr:rowOff>38100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F7EBD98B-085B-F2C6-E6ED-55DB176E35D8}"/>
            </a:ext>
          </a:extLst>
        </xdr:cNvPr>
        <xdr:cNvSpPr/>
      </xdr:nvSpPr>
      <xdr:spPr>
        <a:xfrm>
          <a:off x="4259580" y="373380"/>
          <a:ext cx="6294120" cy="762000"/>
        </a:xfrm>
        <a:prstGeom prst="roundRect">
          <a:avLst/>
        </a:prstGeom>
        <a:solidFill>
          <a:srgbClr val="66CCFF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>
              <a:solidFill>
                <a:schemeClr val="tx1"/>
              </a:solidFill>
            </a:rPr>
            <a:t>kies een formulier of maak er zelf één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7F93-9C9A-4997-8E4F-5779A8C7C0A2}">
  <dimension ref="A5:S38"/>
  <sheetViews>
    <sheetView showGridLines="0" showRowColHeaders="0" tabSelected="1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2" max="2" width="44.109375" customWidth="1"/>
  </cols>
  <sheetData>
    <row r="5" spans="1:19" ht="31.2" x14ac:dyDescent="0.6">
      <c r="D5" s="150" t="s">
        <v>110</v>
      </c>
      <c r="H5" s="151" t="s">
        <v>111</v>
      </c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</row>
    <row r="8" spans="1:19" ht="18" x14ac:dyDescent="0.35">
      <c r="A8" s="136"/>
      <c r="B8" s="138" t="s">
        <v>104</v>
      </c>
    </row>
    <row r="9" spans="1:19" ht="18" x14ac:dyDescent="0.35">
      <c r="A9" s="136">
        <v>1</v>
      </c>
      <c r="B9" s="137" t="s">
        <v>105</v>
      </c>
    </row>
    <row r="10" spans="1:19" ht="18" x14ac:dyDescent="0.35">
      <c r="A10" s="136">
        <v>2</v>
      </c>
      <c r="B10" s="137" t="s">
        <v>106</v>
      </c>
    </row>
    <row r="11" spans="1:19" ht="18" x14ac:dyDescent="0.35">
      <c r="A11" s="136">
        <v>3</v>
      </c>
      <c r="B11" s="137" t="s">
        <v>107</v>
      </c>
    </row>
    <row r="12" spans="1:19" ht="18" x14ac:dyDescent="0.35">
      <c r="A12" s="136">
        <v>4</v>
      </c>
      <c r="B12" s="137" t="s">
        <v>108</v>
      </c>
    </row>
    <row r="13" spans="1:19" ht="18" x14ac:dyDescent="0.35">
      <c r="A13" s="136">
        <v>5</v>
      </c>
      <c r="B13" s="137" t="s">
        <v>109</v>
      </c>
    </row>
    <row r="14" spans="1:19" ht="18" x14ac:dyDescent="0.35">
      <c r="A14" s="136">
        <v>6</v>
      </c>
      <c r="B14" s="137"/>
    </row>
    <row r="15" spans="1:19" ht="18" x14ac:dyDescent="0.35">
      <c r="A15" s="136">
        <v>7</v>
      </c>
      <c r="B15" s="137"/>
    </row>
    <row r="16" spans="1:19" ht="18" x14ac:dyDescent="0.35">
      <c r="A16" s="136">
        <v>8</v>
      </c>
      <c r="B16" s="137"/>
    </row>
    <row r="17" spans="1:2" ht="18" x14ac:dyDescent="0.35">
      <c r="A17" s="136">
        <v>9</v>
      </c>
      <c r="B17" s="137"/>
    </row>
    <row r="18" spans="1:2" ht="18" x14ac:dyDescent="0.35">
      <c r="A18" s="136">
        <v>10</v>
      </c>
      <c r="B18" s="137"/>
    </row>
    <row r="19" spans="1:2" ht="18" x14ac:dyDescent="0.35">
      <c r="A19" s="136">
        <v>11</v>
      </c>
      <c r="B19" s="137"/>
    </row>
    <row r="20" spans="1:2" ht="18" x14ac:dyDescent="0.35">
      <c r="A20" s="136">
        <v>12</v>
      </c>
      <c r="B20" s="137"/>
    </row>
    <row r="21" spans="1:2" ht="18" x14ac:dyDescent="0.35">
      <c r="A21" s="136">
        <v>13</v>
      </c>
      <c r="B21" s="137"/>
    </row>
    <row r="22" spans="1:2" ht="18" x14ac:dyDescent="0.35">
      <c r="A22" s="136">
        <v>14</v>
      </c>
      <c r="B22" s="137"/>
    </row>
    <row r="23" spans="1:2" ht="18" x14ac:dyDescent="0.35">
      <c r="A23" s="136">
        <v>15</v>
      </c>
      <c r="B23" s="137"/>
    </row>
    <row r="24" spans="1:2" ht="18" x14ac:dyDescent="0.35">
      <c r="A24" s="136">
        <v>16</v>
      </c>
      <c r="B24" s="137"/>
    </row>
    <row r="25" spans="1:2" ht="18" x14ac:dyDescent="0.35">
      <c r="A25" s="136">
        <v>17</v>
      </c>
      <c r="B25" s="137"/>
    </row>
    <row r="26" spans="1:2" ht="18" x14ac:dyDescent="0.35">
      <c r="A26" s="136">
        <v>18</v>
      </c>
      <c r="B26" s="137"/>
    </row>
    <row r="27" spans="1:2" ht="18" x14ac:dyDescent="0.35">
      <c r="A27" s="136">
        <v>19</v>
      </c>
      <c r="B27" s="137"/>
    </row>
    <row r="28" spans="1:2" ht="18" x14ac:dyDescent="0.35">
      <c r="A28" s="136">
        <v>20</v>
      </c>
      <c r="B28" s="137"/>
    </row>
    <row r="29" spans="1:2" ht="18" x14ac:dyDescent="0.35">
      <c r="A29" s="136">
        <v>21</v>
      </c>
      <c r="B29" s="137"/>
    </row>
    <row r="30" spans="1:2" ht="18" x14ac:dyDescent="0.35">
      <c r="A30" s="136">
        <v>22</v>
      </c>
      <c r="B30" s="137"/>
    </row>
    <row r="31" spans="1:2" ht="18" x14ac:dyDescent="0.35">
      <c r="A31" s="136">
        <v>23</v>
      </c>
      <c r="B31" s="137"/>
    </row>
    <row r="32" spans="1:2" ht="18" x14ac:dyDescent="0.35">
      <c r="A32" s="136">
        <v>24</v>
      </c>
      <c r="B32" s="137"/>
    </row>
    <row r="33" spans="1:2" ht="18" x14ac:dyDescent="0.35">
      <c r="A33" s="136">
        <v>25</v>
      </c>
      <c r="B33" s="137"/>
    </row>
    <row r="34" spans="1:2" ht="18" x14ac:dyDescent="0.35">
      <c r="A34" s="136">
        <v>26</v>
      </c>
      <c r="B34" s="137"/>
    </row>
    <row r="35" spans="1:2" ht="18" x14ac:dyDescent="0.35">
      <c r="A35" s="136">
        <v>27</v>
      </c>
      <c r="B35" s="137"/>
    </row>
    <row r="36" spans="1:2" ht="18" x14ac:dyDescent="0.35">
      <c r="A36" s="136">
        <v>28</v>
      </c>
      <c r="B36" s="137"/>
    </row>
    <row r="37" spans="1:2" ht="18" x14ac:dyDescent="0.35">
      <c r="A37" s="136">
        <v>29</v>
      </c>
      <c r="B37" s="137"/>
    </row>
    <row r="38" spans="1:2" ht="18" x14ac:dyDescent="0.35">
      <c r="A38" s="136">
        <v>30</v>
      </c>
      <c r="B38" s="137"/>
    </row>
  </sheetData>
  <sheetProtection sheet="1" objects="1" scenarios="1"/>
  <mergeCells count="1">
    <mergeCell ref="H5:S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74D2-5582-47AC-8FAC-6D5A50B154C9}">
  <sheetPr>
    <tabColor rgb="FFFF0000"/>
  </sheetPr>
  <dimension ref="A7:Q17"/>
  <sheetViews>
    <sheetView showGridLines="0" showRowColHeaders="0" zoomScale="80" zoomScaleNormal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1" x14ac:dyDescent="0.25"/>
  <cols>
    <col min="1" max="1" width="1.44140625" style="70" customWidth="1"/>
    <col min="2" max="2" width="8.44140625" style="128" customWidth="1"/>
    <col min="3" max="3" width="39.88671875" style="70" customWidth="1"/>
    <col min="4" max="7" width="18.77734375" style="71" customWidth="1"/>
    <col min="8" max="8" width="8.88671875" style="70"/>
    <col min="9" max="9" width="18.77734375" style="71" customWidth="1"/>
    <col min="10" max="10" width="8.88671875" style="70"/>
    <col min="11" max="11" width="18.77734375" style="70" customWidth="1"/>
    <col min="12" max="12" width="8.88671875" style="70"/>
    <col min="13" max="13" width="18.77734375" style="70" customWidth="1"/>
    <col min="14" max="14" width="8.88671875" style="70"/>
    <col min="15" max="15" width="18.77734375" style="70" customWidth="1"/>
    <col min="16" max="16" width="8.88671875" style="70"/>
    <col min="17" max="17" width="18.77734375" style="70" customWidth="1"/>
    <col min="18" max="16384" width="8.88671875" style="70"/>
  </cols>
  <sheetData>
    <row r="7" spans="1:17" x14ac:dyDescent="0.3">
      <c r="A7" s="141"/>
    </row>
    <row r="10" spans="1:17" ht="28.8" customHeight="1" x14ac:dyDescent="0.25">
      <c r="B10" s="127"/>
    </row>
    <row r="11" spans="1:17" ht="40.799999999999997" customHeight="1" x14ac:dyDescent="0.3">
      <c r="D11"/>
    </row>
    <row r="12" spans="1:17" ht="90.6" customHeight="1" x14ac:dyDescent="0.25">
      <c r="D12" s="72"/>
      <c r="E12" s="72"/>
      <c r="F12" s="72"/>
      <c r="G12" s="72"/>
      <c r="I12" s="72"/>
    </row>
    <row r="13" spans="1:17" s="73" customFormat="1" ht="30" customHeight="1" x14ac:dyDescent="0.25">
      <c r="B13" s="129">
        <v>1</v>
      </c>
      <c r="C13" s="139" t="str">
        <f>Namen!B9</f>
        <v>Kees</v>
      </c>
      <c r="D13" s="70"/>
      <c r="E13" s="70"/>
      <c r="F13" s="70"/>
      <c r="G13" s="70"/>
      <c r="H13" s="130" t="b">
        <v>0</v>
      </c>
      <c r="I13" s="126"/>
      <c r="J13" s="131" t="b">
        <v>0</v>
      </c>
      <c r="K13" s="126"/>
      <c r="L13" s="132" t="b">
        <v>0</v>
      </c>
      <c r="M13" s="126"/>
      <c r="N13" s="133" t="b">
        <v>0</v>
      </c>
      <c r="O13" s="126"/>
      <c r="P13" s="134" t="b">
        <v>0</v>
      </c>
      <c r="Q13" s="126"/>
    </row>
    <row r="14" spans="1:17" s="73" customFormat="1" ht="30" customHeight="1" x14ac:dyDescent="0.25">
      <c r="B14" s="129">
        <v>2</v>
      </c>
      <c r="C14" s="139" t="str">
        <f>Namen!B10</f>
        <v xml:space="preserve">Miep </v>
      </c>
      <c r="D14" s="70"/>
      <c r="E14" s="70"/>
      <c r="F14" s="70"/>
      <c r="G14" s="70"/>
      <c r="H14" s="130" t="b">
        <v>0</v>
      </c>
      <c r="I14" s="126"/>
      <c r="J14" s="131" t="b">
        <v>0</v>
      </c>
      <c r="K14" s="126"/>
      <c r="L14" s="132" t="b">
        <v>0</v>
      </c>
      <c r="M14" s="126"/>
      <c r="N14" s="133" t="b">
        <v>1</v>
      </c>
      <c r="O14" s="126"/>
      <c r="P14" s="134" t="b">
        <v>1</v>
      </c>
      <c r="Q14" s="126"/>
    </row>
    <row r="15" spans="1:17" s="73" customFormat="1" ht="30" customHeight="1" x14ac:dyDescent="0.25">
      <c r="B15" s="129">
        <v>3</v>
      </c>
      <c r="C15" s="139" t="str">
        <f>Namen!B11</f>
        <v>Toos</v>
      </c>
      <c r="D15" s="70"/>
      <c r="E15" s="70"/>
      <c r="F15" s="70"/>
      <c r="G15" s="70"/>
      <c r="H15" s="130" t="b">
        <v>0</v>
      </c>
      <c r="I15" s="126"/>
      <c r="J15" s="131" t="b">
        <v>0</v>
      </c>
      <c r="K15" s="126"/>
      <c r="L15" s="132" t="b">
        <v>0</v>
      </c>
      <c r="M15" s="126"/>
      <c r="N15" s="133" t="b">
        <v>0</v>
      </c>
      <c r="O15" s="126"/>
      <c r="P15" s="134" t="b">
        <v>0</v>
      </c>
      <c r="Q15" s="126"/>
    </row>
    <row r="16" spans="1:17" s="73" customFormat="1" ht="30" customHeight="1" x14ac:dyDescent="0.25">
      <c r="B16" s="129">
        <v>4</v>
      </c>
      <c r="C16" s="139" t="str">
        <f>Namen!B12</f>
        <v>Pim</v>
      </c>
      <c r="D16" s="70"/>
      <c r="E16" s="70"/>
      <c r="F16" s="70"/>
      <c r="G16" s="70"/>
      <c r="H16" s="130" t="b">
        <v>0</v>
      </c>
      <c r="I16" s="126"/>
      <c r="J16" s="131" t="b">
        <v>0</v>
      </c>
      <c r="K16" s="126"/>
      <c r="L16" s="132" t="b">
        <v>0</v>
      </c>
      <c r="M16" s="126"/>
      <c r="N16" s="133" t="b">
        <v>0</v>
      </c>
      <c r="O16" s="126"/>
      <c r="P16" s="134" t="b">
        <v>0</v>
      </c>
      <c r="Q16" s="126"/>
    </row>
    <row r="17" spans="2:17" s="73" customFormat="1" ht="30" customHeight="1" x14ac:dyDescent="0.25">
      <c r="B17" s="129">
        <v>5</v>
      </c>
      <c r="C17" s="139" t="str">
        <f>Namen!B13</f>
        <v>Piet</v>
      </c>
      <c r="D17" s="70"/>
      <c r="E17" s="70"/>
      <c r="F17" s="70"/>
      <c r="G17" s="70"/>
      <c r="H17" s="130" t="b">
        <v>0</v>
      </c>
      <c r="I17" s="126"/>
      <c r="J17" s="131" t="b">
        <v>0</v>
      </c>
      <c r="K17" s="126"/>
      <c r="L17" s="132" t="b">
        <v>0</v>
      </c>
      <c r="M17" s="126"/>
      <c r="N17" s="133" t="b">
        <v>0</v>
      </c>
      <c r="O17" s="126"/>
      <c r="P17" s="134" t="b">
        <v>0</v>
      </c>
      <c r="Q17" s="126"/>
    </row>
  </sheetData>
  <sheetProtection sheet="1" objects="1" scenarios="1"/>
  <phoneticPr fontId="8" type="noConversion"/>
  <conditionalFormatting sqref="B13:B17">
    <cfRule type="expression" dxfId="40" priority="106">
      <formula>Q13=TRUE</formula>
    </cfRule>
    <cfRule type="expression" dxfId="39" priority="107">
      <formula>O13=TRUE</formula>
    </cfRule>
    <cfRule type="expression" dxfId="38" priority="108">
      <formula>M13=TRUE</formula>
    </cfRule>
    <cfRule type="expression" dxfId="37" priority="109">
      <formula>K13=TRUE</formula>
    </cfRule>
    <cfRule type="expression" dxfId="36" priority="110">
      <formula>I13=TRUE</formula>
    </cfRule>
  </conditionalFormatting>
  <conditionalFormatting sqref="H13:H17">
    <cfRule type="expression" dxfId="30" priority="130">
      <formula>S13=TRUE</formula>
    </cfRule>
  </conditionalFormatting>
  <conditionalFormatting sqref="I13:I17">
    <cfRule type="expression" dxfId="28" priority="5">
      <formula>H13=TRUE</formula>
    </cfRule>
  </conditionalFormatting>
  <conditionalFormatting sqref="K13:K17">
    <cfRule type="expression" dxfId="22" priority="4">
      <formula>J13=TRUE</formula>
    </cfRule>
  </conditionalFormatting>
  <conditionalFormatting sqref="M13:M17">
    <cfRule type="expression" dxfId="16" priority="3">
      <formula>L13=TRUE</formula>
    </cfRule>
  </conditionalFormatting>
  <conditionalFormatting sqref="O13:O17">
    <cfRule type="expression" dxfId="10" priority="2">
      <formula>N13=TRUE</formula>
    </cfRule>
  </conditionalFormatting>
  <conditionalFormatting sqref="Q13:Q17">
    <cfRule type="expression" dxfId="4" priority="1">
      <formula>P13</formula>
    </cfRule>
  </conditionalFormatting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4" id="{23502415-6A0A-4EF2-982F-539CE74A390F}">
            <xm:f>Blad1!$H$185&gt;0.2</xm:f>
            <x14:dxf>
              <font>
                <color rgb="FFFF0000"/>
              </font>
            </x14:dxf>
          </x14:cfRule>
          <xm:sqref>C13</xm:sqref>
        </x14:conditionalFormatting>
        <x14:conditionalFormatting xmlns:xm="http://schemas.microsoft.com/office/excel/2006/main">
          <x14:cfRule type="expression" priority="96" id="{70EF0CED-4D87-4EDA-B3DE-4B04679CF04C}">
            <xm:f>Blad2!$H$185&gt;0.2</xm:f>
            <x14:dxf>
              <font>
                <color rgb="FFFF0000"/>
              </font>
            </x14:dxf>
          </x14:cfRule>
          <xm:sqref>C14</xm:sqref>
        </x14:conditionalFormatting>
        <x14:conditionalFormatting xmlns:xm="http://schemas.microsoft.com/office/excel/2006/main">
          <x14:cfRule type="expression" priority="69" id="{4B1630E2-626C-4D1A-9B54-A9AD89BF0D50}">
            <xm:f>Blad3!$H$185&gt;0.2</xm:f>
            <x14:dxf>
              <font>
                <color rgb="FFFF0000"/>
              </font>
            </x14:dxf>
          </x14:cfRule>
          <xm:sqref>C15</xm:sqref>
        </x14:conditionalFormatting>
        <x14:conditionalFormatting xmlns:xm="http://schemas.microsoft.com/office/excel/2006/main">
          <x14:cfRule type="expression" priority="68" id="{DE7832C0-7CCE-44D7-A4E1-D23B984D9136}">
            <xm:f>Blad4!$H$185&gt;0.2</xm:f>
            <x14:dxf>
              <font>
                <color rgb="FFFF0000"/>
              </font>
            </x14:dxf>
          </x14:cfRule>
          <xm:sqref>C16</xm:sqref>
        </x14:conditionalFormatting>
        <x14:conditionalFormatting xmlns:xm="http://schemas.microsoft.com/office/excel/2006/main">
          <x14:cfRule type="expression" priority="67" id="{D821B8A9-C57D-4401-BF6F-B1CE75ACF59E}">
            <xm:f>Blad5!$H$185&gt;0.2</xm:f>
            <x14:dxf>
              <font>
                <color rgb="FFFF0000"/>
              </font>
            </x14:dxf>
          </x14:cfRule>
          <xm:sqref>C17</xm:sqref>
        </x14:conditionalFormatting>
        <x14:conditionalFormatting xmlns:xm="http://schemas.microsoft.com/office/excel/2006/main">
          <x14:cfRule type="expression" priority="95" id="{7555F9EC-1ACD-49F3-8BC9-6427DF0D8221}">
            <xm:f>Blad1!$AD$185&gt;0.2</xm:f>
            <x14:dxf>
              <fill>
                <patternFill>
                  <bgColor rgb="FFFF7C8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97" id="{D4E3A5A7-73F7-4FE9-BAAF-E26F039122C7}">
            <xm:f>Blad2!$AD$185&gt;0.2</xm:f>
            <x14:dxf>
              <fill>
                <patternFill>
                  <bgColor rgb="FFFF7C8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93" id="{593AB285-02D4-4314-B498-4B80C07FF2F3}">
            <xm:f>Blad3!$AD$185&gt;0.2</xm:f>
            <x14:dxf>
              <fill>
                <patternFill>
                  <bgColor rgb="FFFF7C8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87" id="{7729CF02-FFB4-4FCE-92A0-CEF69965CD8D}">
            <xm:f>Blad4!$AD$185&gt;0.2</xm:f>
            <x14:dxf>
              <fill>
                <patternFill>
                  <bgColor rgb="FFFF7C80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expression" priority="81" id="{C50774D8-3E6D-4142-89E9-8BFCC0247F4A}">
            <xm:f>Blad5!$AD$185&gt;0.2</xm:f>
            <x14:dxf>
              <fill>
                <patternFill>
                  <bgColor rgb="FFFF7C80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expression" priority="113" id="{422F418C-2F7E-47EB-A622-7556A10057C1}">
            <xm:f>Blad1!$Z$185&gt;0.2</xm:f>
            <x14:dxf>
              <fill>
                <patternFill>
                  <bgColor rgb="FFFF7C80"/>
                </pattern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98" id="{0E26A4B5-786B-4184-B345-78AB90B034AA}">
            <xm:f>Blad2!$Z$185&gt;0.2</xm:f>
            <x14:dxf>
              <fill>
                <patternFill>
                  <bgColor rgb="FFFF7C80"/>
                </pattern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92" id="{09263F70-9FB4-40E1-A460-5A0527988B1A}">
            <xm:f>Blad3!$Z$185&gt;0.2</xm:f>
            <x14:dxf>
              <fill>
                <patternFill>
                  <bgColor rgb="FFFF7C8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expression" priority="86" id="{DDF32924-9022-4A67-A8F1-D02E7B2CDD57}">
            <xm:f>Blad4!$Z$185&gt;0.2</xm:f>
            <x14:dxf>
              <fill>
                <patternFill>
                  <bgColor rgb="FFFF7C80"/>
                </patternFill>
              </fill>
            </x14:dxf>
          </x14:cfRule>
          <xm:sqref>K16</xm:sqref>
        </x14:conditionalFormatting>
        <x14:conditionalFormatting xmlns:xm="http://schemas.microsoft.com/office/excel/2006/main">
          <x14:cfRule type="expression" priority="80" id="{CB3AD6FB-2200-4CD9-8137-E1DBF3D511CA}">
            <xm:f>Blad5!$Z$185&gt;0.2</xm:f>
            <x14:dxf>
              <fill>
                <patternFill>
                  <bgColor rgb="FFFF7C80"/>
                </patternFill>
              </fill>
            </x14:dxf>
          </x14:cfRule>
          <xm:sqref>K17</xm:sqref>
        </x14:conditionalFormatting>
        <x14:conditionalFormatting xmlns:xm="http://schemas.microsoft.com/office/excel/2006/main">
          <x14:cfRule type="expression" priority="112" id="{BF04648D-8B9D-409D-8E8B-A622296BDD03}">
            <xm:f>Blad1!$V$185&gt;0.2</xm:f>
            <x14:dxf>
              <fill>
                <patternFill>
                  <bgColor rgb="FFFF7C80"/>
                </pattern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99" id="{E1624147-33A7-4370-AFDB-EA548C52EEA6}">
            <xm:f>Blad2!$V$185&gt;0.2</xm:f>
            <x14:dxf>
              <fill>
                <patternFill>
                  <bgColor rgb="FFFF7C8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91" id="{4495E587-A6E9-40F2-83A3-388210BEE6F3}">
            <xm:f>Blad3!$V$185&gt;0.2</xm:f>
            <x14:dxf>
              <fill>
                <patternFill>
                  <bgColor rgb="FFFF7C80"/>
                </pattern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85" id="{710CE335-6186-4084-8324-1A6B56CEFDCA}">
            <xm:f>Blad4!$V$185&gt;0.2</xm:f>
            <x14:dxf>
              <fill>
                <patternFill>
                  <bgColor rgb="FFFF7C80"/>
                </patternFill>
              </fill>
            </x14:dxf>
          </x14:cfRule>
          <xm:sqref>M16</xm:sqref>
        </x14:conditionalFormatting>
        <x14:conditionalFormatting xmlns:xm="http://schemas.microsoft.com/office/excel/2006/main">
          <x14:cfRule type="expression" priority="79" id="{FC680D61-3FE0-4A83-B029-BA24609EC619}">
            <xm:f>Blad5!$V$185&gt;0.2</xm:f>
            <x14:dxf>
              <fill>
                <patternFill>
                  <bgColor rgb="FFFF7C80"/>
                </patternFill>
              </fill>
            </x14:dxf>
          </x14:cfRule>
          <xm:sqref>M17</xm:sqref>
        </x14:conditionalFormatting>
        <x14:conditionalFormatting xmlns:xm="http://schemas.microsoft.com/office/excel/2006/main">
          <x14:cfRule type="expression" priority="111" id="{AC106A06-6062-4954-89D3-EEF22CDB8E44}">
            <xm:f>Blad1!$R$185&gt;0.2</xm:f>
            <x14:dxf>
              <fill>
                <patternFill>
                  <bgColor rgb="FFFF7C80"/>
                </patternFill>
              </fill>
            </x14:dxf>
          </x14:cfRule>
          <xm:sqref>O13</xm:sqref>
        </x14:conditionalFormatting>
        <x14:conditionalFormatting xmlns:xm="http://schemas.microsoft.com/office/excel/2006/main">
          <x14:cfRule type="expression" priority="100" id="{07C017CB-A1B3-44C7-BEE5-967329022D69}">
            <xm:f>Blad2!$R$185&gt;0.2</xm:f>
            <x14:dxf>
              <fill>
                <patternFill>
                  <bgColor rgb="FFFF7C80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expression" priority="90" id="{CB095749-662E-4D8B-92F6-57B6974E0BA1}">
            <xm:f>Blad3!$R$185&gt;0.2</xm:f>
            <x14:dxf>
              <fill>
                <patternFill>
                  <bgColor rgb="FFFF7C8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expression" priority="84" id="{7FDDD0EA-8049-468F-A829-04D156029DC1}">
            <xm:f>Blad4!$R$185&gt;0.2</xm:f>
            <x14:dxf>
              <fill>
                <patternFill>
                  <bgColor rgb="FFFF7C80"/>
                </patternFill>
              </fill>
            </x14:dxf>
          </x14:cfRule>
          <xm:sqref>O16</xm:sqref>
        </x14:conditionalFormatting>
        <x14:conditionalFormatting xmlns:xm="http://schemas.microsoft.com/office/excel/2006/main">
          <x14:cfRule type="expression" priority="78" id="{F833754E-BCBF-43DE-85D3-69844FDD5F4A}">
            <xm:f>Blad5!$R$185&gt;0.2</xm:f>
            <x14:dxf>
              <fill>
                <patternFill>
                  <bgColor rgb="FFFF7C80"/>
                </patternFill>
              </fill>
            </x14:dxf>
          </x14:cfRule>
          <xm:sqref>O17</xm:sqref>
        </x14:conditionalFormatting>
        <x14:conditionalFormatting xmlns:xm="http://schemas.microsoft.com/office/excel/2006/main">
          <x14:cfRule type="expression" priority="115" id="{68C43C40-148D-4E45-A1BA-987A9D0AEE36}">
            <xm:f>Blad1!$M$185&gt;0.2</xm:f>
            <x14:dxf>
              <fill>
                <patternFill>
                  <bgColor rgb="FFFF7C8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expression" priority="101" id="{C4EBA1E0-84F5-4B28-BEC4-26DA37E16EA9}">
            <xm:f>Blad2!$M$185&gt;0.2</xm:f>
            <x14:dxf>
              <fill>
                <patternFill>
                  <bgColor rgb="FFFF7C8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expression" priority="89" id="{C025E2FB-B091-4180-8A22-387BAC42F34D}">
            <xm:f>Blad3!$M$185&gt;0.2</xm:f>
            <x14:dxf>
              <fill>
                <patternFill>
                  <bgColor rgb="FFFF7C8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expression" priority="83" id="{04AF476B-6E3C-47EC-8EB5-6498F001177E}">
            <xm:f>Blad4!$M$185&gt;0.2</xm:f>
            <x14:dxf>
              <fill>
                <patternFill>
                  <bgColor rgb="FFFF7C8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expression" priority="77" id="{6FC4A202-EE1F-49E0-A46A-F0D2788B230C}">
            <xm:f>Blad5!$M$185&gt;0.2</xm:f>
            <x14:dxf>
              <fill>
                <patternFill>
                  <bgColor rgb="FFFF7C80"/>
                </patternFill>
              </fill>
            </x14:dxf>
          </x14:cfRule>
          <xm:sqref>Q17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6668-5CF2-466F-828E-91C1749A3D92}">
  <dimension ref="A2:AF187"/>
  <sheetViews>
    <sheetView showGridLines="0" showRowColHeaders="0" topLeftCell="A132" zoomScale="80" zoomScaleNormal="80" zoomScaleSheetLayoutView="80" workbookViewId="0">
      <selection activeCell="A163" sqref="A16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" style="1" bestFit="1" customWidth="1"/>
    <col min="23" max="25" width="8.88671875" style="1"/>
    <col min="26" max="26" width="9" style="1" bestFit="1" customWidth="1"/>
    <col min="27" max="29" width="8.88671875" style="1"/>
    <col min="30" max="30" width="9" style="1" bestFit="1" customWidth="1"/>
    <col min="31" max="16384" width="8.88671875" style="1"/>
  </cols>
  <sheetData>
    <row r="2" spans="2:32" ht="36.6" customHeight="1" x14ac:dyDescent="0.4">
      <c r="B2" s="147" t="str">
        <f>Start!$C$13</f>
        <v>Kees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4" spans="2:32" ht="35.549999999999997" customHeight="1" x14ac:dyDescent="0.4">
      <c r="F4" s="143" t="s">
        <v>89</v>
      </c>
      <c r="G4" s="144"/>
      <c r="H4" s="143" t="s">
        <v>90</v>
      </c>
      <c r="I4" s="144"/>
      <c r="J4" s="143" t="s">
        <v>91</v>
      </c>
      <c r="K4" s="144"/>
      <c r="L4" s="143" t="s">
        <v>92</v>
      </c>
      <c r="M4" s="144"/>
      <c r="N4" s="143" t="s">
        <v>93</v>
      </c>
      <c r="O4" s="144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5" t="b">
        <v>0</v>
      </c>
      <c r="G6" s="146"/>
      <c r="H6" s="145" t="b">
        <v>0</v>
      </c>
      <c r="I6" s="146"/>
      <c r="J6" s="145" t="b">
        <v>0</v>
      </c>
      <c r="K6" s="146"/>
      <c r="L6" s="145" t="b">
        <v>1</v>
      </c>
      <c r="M6" s="146"/>
      <c r="N6" s="145" t="b">
        <v>0</v>
      </c>
      <c r="O6" s="146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1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1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1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1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1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1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1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1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1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1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2">
        <f>IF(F8=TRUE,0.5/5,IF(G8=TRUE,1/5,IF(H8=TRUE,1.5/5,IF(I8=TRUE,2/5,IF(J8=TRUE,2.5/5,IF(K8=TRUE,3/5,IF(L8=TRUE,3.5/5,IF(M8=TRUE,4/5,IF(N8=TRUE,4.5/5,IF(O8=TRUE,5/5,IF(O8=FALSE,0.25/5)))))))))))</f>
        <v>0.8</v>
      </c>
      <c r="I29" s="142"/>
    </row>
    <row r="30" spans="2:15" ht="25.05" customHeight="1" x14ac:dyDescent="0.5">
      <c r="F30" s="4" t="s">
        <v>13</v>
      </c>
      <c r="G30" s="4"/>
      <c r="H30" s="142">
        <f>IF(F10=TRUE,0.5/5,IF(G10=TRUE,1/5,IF(H10=TRUE,1.5/5,IF(I10=TRUE,2/5,IF(J10=TRUE,2.5/5,IF(K10=TRUE,3/5,IF(L10=TRUE,3.5/5,IF(M10=TRUE,4/5,IF(N10=TRUE,4.5/5,IF(O10=TRUE,5/5,IF(O10=FALSE,0.25/5)))))))))))</f>
        <v>0.7</v>
      </c>
      <c r="I30" s="142"/>
    </row>
    <row r="31" spans="2:15" ht="25.05" customHeight="1" x14ac:dyDescent="0.5">
      <c r="F31" s="4" t="s">
        <v>14</v>
      </c>
      <c r="G31" s="4"/>
      <c r="H31" s="142">
        <f>IF(F12=TRUE,0.5/5,IF(G12=TRUE,1/5,IF(H12=TRUE,1.5/5,IF(I12=TRUE,2/5,IF(J12=TRUE,2.5/5,IF(K12=TRUE,3/5,IF(L12=TRUE,3.5/5,IF(M12=TRUE,4/5,IF(N12=TRUE,4.5/5,IF(O12=TRUE,5/5,IF(O12=FALSE,0.25/5)))))))))))</f>
        <v>0.7</v>
      </c>
      <c r="I31" s="142"/>
    </row>
    <row r="32" spans="2:15" ht="25.05" customHeight="1" x14ac:dyDescent="0.5">
      <c r="F32" s="4" t="s">
        <v>15</v>
      </c>
      <c r="G32" s="4"/>
      <c r="H32" s="142">
        <f>IF(F14=TRUE,0.5/5,IF(G14=TRUE,1/5,IF(H14=TRUE,1.5/5,IF(I14=TRUE,2/5,IF(J14=TRUE,2.5/5,IF(K14=TRUE,3/5,IF(L14=TRUE,3.5/5,IF(M14=TRUE,4/5,IF(N14=TRUE,4.5/5,IF(O14=TRUE,5/5,IF(O14=FALSE,0.25/5)))))))))))</f>
        <v>0.7</v>
      </c>
      <c r="I32" s="142"/>
    </row>
    <row r="33" spans="2:32" ht="25.05" customHeight="1" x14ac:dyDescent="0.5">
      <c r="F33" s="4" t="s">
        <v>16</v>
      </c>
      <c r="G33" s="4"/>
      <c r="H33" s="142">
        <f>IF(F16=TRUE,0.5/5,IF(G16=TRUE,1/5,IF(H16=TRUE,1.5/5,IF(I16=TRUE,2/5,IF(J16=TRUE,2.5/5,IF(K16=TRUE,3/5,IF(L16=TRUE,3.5/5,IF(M16=TRUE,4/5,IF(N16=TRUE,4.5/5,IF(O16=TRUE,5/5,IF(O16=FALSE,0.25/5)))))))))))</f>
        <v>0.7</v>
      </c>
      <c r="I33" s="142"/>
    </row>
    <row r="34" spans="2:32" ht="25.05" customHeight="1" x14ac:dyDescent="0.5">
      <c r="F34" s="4" t="s">
        <v>17</v>
      </c>
      <c r="G34" s="4"/>
      <c r="H34" s="142">
        <f>IF(F18=TRUE,0.5/5,IF(G18=TRUE,1/5,IF(H18=TRUE,1.5/5,IF(I18=TRUE,2/5,IF(J18=TRUE,2.5/5,IF(K18=TRUE,3/5,IF(L18=TRUE,3.5/5,IF(M18=TRUE,4/5,IF(N18=TRUE,4.5/5,IF(O18=TRUE,5/5,IF(O18=FALSE,0.25/5)))))))))))</f>
        <v>0.7</v>
      </c>
      <c r="I34" s="142"/>
    </row>
    <row r="35" spans="2:32" ht="25.05" customHeight="1" x14ac:dyDescent="0.5">
      <c r="F35" s="4" t="s">
        <v>18</v>
      </c>
      <c r="G35" s="4"/>
      <c r="H35" s="142">
        <f>IF(F20=TRUE,0.5/5,IF(G20=TRUE,1/5,IF(H20=TRUE,1.5/5,IF(I20=TRUE,2/5,IF(J20=TRUE,2.5/5,IF(K20=TRUE,3/5,IF(L20=TRUE,3.5/5,IF(M20=TRUE,4/5,IF(N20=TRUE,4.5/5,IF(O20=TRUE,5/5,IF(O20=FALSE,0.25/5)))))))))))</f>
        <v>0.7</v>
      </c>
      <c r="I35" s="142"/>
    </row>
    <row r="36" spans="2:32" ht="25.05" customHeight="1" x14ac:dyDescent="0.5">
      <c r="F36" s="4" t="s">
        <v>19</v>
      </c>
      <c r="G36" s="4"/>
      <c r="H36" s="142">
        <f>IF(F22=TRUE,0.5/5,IF(G22=TRUE,1/5,IF(H22=TRUE,1.5/5,IF(I22=TRUE,2/5,IF(J22=TRUE,2.5/5,IF(K22=TRUE,3/5,IF(L22=TRUE,3.5/5,IF(M22=TRUE,4/5,IF(N22=TRUE,4.5/5,IF(O22=TRUE,5/5,IF(O22=FALSE,0.25/5)))))))))))</f>
        <v>0.7</v>
      </c>
      <c r="I36" s="142"/>
    </row>
    <row r="37" spans="2:32" ht="25.05" customHeight="1" x14ac:dyDescent="0.5">
      <c r="F37" s="4" t="s">
        <v>20</v>
      </c>
      <c r="G37" s="4"/>
      <c r="H37" s="142">
        <f>IF(F24=TRUE,0.5/5,IF(G24=TRUE,1/5,IF(H24=TRUE,1.5/5,IF(I24=TRUE,2/5,IF(J24=TRUE,2.5/5,IF(K24=TRUE,3/5,IF(L24=TRUE,3.5/5,IF(M24=TRUE,4/5,IF(N24=TRUE,4.5/5,IF(O24=TRUE,5/5,IF(O24=FALSE,0.25/5)))))))))))</f>
        <v>0.7</v>
      </c>
      <c r="I37" s="142"/>
    </row>
    <row r="38" spans="2:32" ht="25.05" customHeight="1" x14ac:dyDescent="0.5">
      <c r="F38" s="4" t="s">
        <v>21</v>
      </c>
      <c r="G38" s="4"/>
      <c r="H38" s="142">
        <f>IF(F26=TRUE,0.5/5,IF(G26=TRUE,1/5,IF(H26=TRUE,1.5/5,IF(I26=TRUE,2/5,IF(J26=TRUE,2.5/5,IF(K26=TRUE,3/5,IF(L26=TRUE,3.5/5,IF(M26=TRUE,4/5,IF(N26=TRUE,4.5/5,IF(O26=TRUE,5/5,IF(O26=FALSE,0.25/5)))))))))))</f>
        <v>0.7</v>
      </c>
      <c r="I38" s="142"/>
    </row>
    <row r="39" spans="2:32" ht="25.05" customHeight="1" x14ac:dyDescent="0.5">
      <c r="F39" s="4" t="s">
        <v>94</v>
      </c>
      <c r="G39" s="4"/>
      <c r="H39" s="142">
        <f>IF(F6=TRUE,1/5,IF(H6=TRUE,2/5,IF(J6=TRUE,3/5,IF(L6=TRUE,4/5,IF(N6=TRUE,5/5)))))</f>
        <v>0.8</v>
      </c>
      <c r="I39" s="142"/>
    </row>
    <row r="40" spans="2:32" ht="25.05" customHeight="1" x14ac:dyDescent="0.5">
      <c r="F40" s="5" t="s">
        <v>10</v>
      </c>
      <c r="G40" s="5"/>
      <c r="H40" s="38">
        <f>AVERAGE(H29:H38)</f>
        <v>0.71000000000000019</v>
      </c>
      <c r="I40" s="38"/>
    </row>
    <row r="41" spans="2:32" ht="25.05" customHeight="1" x14ac:dyDescent="0.5">
      <c r="F41" s="5" t="s">
        <v>11</v>
      </c>
      <c r="G41" s="5"/>
      <c r="H41" s="38">
        <f>H40-0.2</f>
        <v>0.51000000000000023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7" t="str">
        <f t="shared" ref="B46" si="0">$B$2</f>
        <v>Kees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</row>
    <row r="48" spans="2:32" ht="35.549999999999997" customHeight="1" x14ac:dyDescent="0.4">
      <c r="F48" s="143" t="s">
        <v>89</v>
      </c>
      <c r="G48" s="144"/>
      <c r="H48" s="143" t="s">
        <v>90</v>
      </c>
      <c r="I48" s="144"/>
      <c r="J48" s="143" t="s">
        <v>91</v>
      </c>
      <c r="K48" s="144"/>
      <c r="L48" s="143" t="s">
        <v>92</v>
      </c>
      <c r="M48" s="144"/>
      <c r="N48" s="143" t="s">
        <v>93</v>
      </c>
      <c r="O48" s="144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5" t="b">
        <v>0</v>
      </c>
      <c r="G50" s="146"/>
      <c r="H50" s="145" t="b">
        <v>0</v>
      </c>
      <c r="I50" s="146"/>
      <c r="J50" s="145" t="b">
        <v>0</v>
      </c>
      <c r="K50" s="146"/>
      <c r="L50" s="145" t="b">
        <v>0</v>
      </c>
      <c r="M50" s="146"/>
      <c r="N50" s="145" t="b">
        <v>0</v>
      </c>
      <c r="O50" s="146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2">
        <f>IF(F52=TRUE,0.5/5,IF(G52=TRUE,1/5,IF(H52=TRUE,1.5/5,IF(I52=TRUE,2/5,IF(J52=TRUE,2.5/5,IF(K52=TRUE,3/5,IF(L52=TRUE,3.5/5,IF(M52=TRUE,4/5,IF(N52=TRUE,4.5/5,IF(O52=TRUE,5/5,IF(O52=FALSE,0.25/5)))))))))))</f>
        <v>0.05</v>
      </c>
      <c r="I74" s="142"/>
    </row>
    <row r="75" spans="2:15" ht="25.05" customHeight="1" x14ac:dyDescent="0.5">
      <c r="F75" s="4" t="s">
        <v>33</v>
      </c>
      <c r="G75" s="4"/>
      <c r="H75" s="142">
        <f>IF(F54=TRUE,0.5/5,IF(G54=TRUE,1/5,IF(H54=TRUE,1.5/5,IF(I54=TRUE,2/5,IF(J54=TRUE,2.5/5,IF(K54=TRUE,3/5,IF(L54=TRUE,3.5/5,IF(M54=TRUE,4/5,IF(N54=TRUE,4.5/5,IF(O54=TRUE,5/5,IF(O54=FALSE,0.25/5)))))))))))</f>
        <v>0.05</v>
      </c>
      <c r="I75" s="142"/>
    </row>
    <row r="76" spans="2:15" ht="25.05" customHeight="1" x14ac:dyDescent="0.5">
      <c r="F76" s="4" t="s">
        <v>34</v>
      </c>
      <c r="G76" s="4"/>
      <c r="H76" s="142">
        <f>IF(F56=TRUE,0.5/5,IF(G56=TRUE,1/5,IF(H56=TRUE,1.5/5,IF(I56=TRUE,2/5,IF(J56=TRUE,2.5/5,IF(K56=TRUE,3/5,IF(L56=TRUE,3.5/5,IF(M56=TRUE,4/5,IF(N56=TRUE,4.5/5,IF(O56=TRUE,5/5,IF(O56=FALSE,0.25/5)))))))))))</f>
        <v>0.05</v>
      </c>
      <c r="I76" s="142"/>
    </row>
    <row r="77" spans="2:15" ht="25.05" customHeight="1" x14ac:dyDescent="0.5">
      <c r="F77" s="4" t="s">
        <v>35</v>
      </c>
      <c r="G77" s="4"/>
      <c r="H77" s="142">
        <f>IF(F58=TRUE,0.5/5,IF(G58=TRUE,1/5,IF(H58=TRUE,1.5/5,IF(I58=TRUE,2/5,IF(J58=TRUE,2.5/5,IF(K58=TRUE,3/5,IF(L58=TRUE,3.5/5,IF(M58=TRUE,4/5,IF(N58=TRUE,4.5/5,IF(O58=TRUE,5/5,IF(O58=FALSE,0.25/5)))))))))))</f>
        <v>0.05</v>
      </c>
      <c r="I77" s="142"/>
    </row>
    <row r="78" spans="2:15" ht="25.05" customHeight="1" x14ac:dyDescent="0.5">
      <c r="F78" s="4" t="s">
        <v>36</v>
      </c>
      <c r="G78" s="4"/>
      <c r="H78" s="142">
        <f>IF(F60=TRUE,0.5/5,IF(G60=TRUE,1/5,IF(H60=TRUE,1.5/5,IF(I60=TRUE,2/5,IF(J60=TRUE,2.5/5,IF(K60=TRUE,3/5,IF(L60=TRUE,3.5/5,IF(M60=TRUE,4/5,IF(N60=TRUE,4.5/5,IF(O60=TRUE,5/5,IF(O60=FALSE,0.25/5)))))))))))</f>
        <v>0.05</v>
      </c>
      <c r="I78" s="142"/>
    </row>
    <row r="79" spans="2:15" ht="25.05" customHeight="1" x14ac:dyDescent="0.5">
      <c r="F79" s="4" t="s">
        <v>37</v>
      </c>
      <c r="G79" s="4"/>
      <c r="H79" s="142">
        <f>IF(F62=TRUE,0.5/5,IF(G62=TRUE,1/5,IF(H62=TRUE,1.5/5,IF(I62=TRUE,2/5,IF(J62=TRUE,2.5/5,IF(K62=TRUE,3/5,IF(L62=TRUE,3.5/5,IF(M62=TRUE,4/5,IF(N62=TRUE,4.5/5,IF(O62=TRUE,5/5,IF(O62=FALSE,0.25/5)))))))))))</f>
        <v>0.05</v>
      </c>
      <c r="I79" s="142"/>
    </row>
    <row r="80" spans="2:15" ht="25.05" customHeight="1" x14ac:dyDescent="0.5">
      <c r="F80" s="4" t="s">
        <v>38</v>
      </c>
      <c r="G80" s="4"/>
      <c r="H80" s="142">
        <f>IF(F64=TRUE,0.5/5,IF(G64=TRUE,1/5,IF(H64=TRUE,1.5/5,IF(I64=TRUE,2/5,IF(J64=TRUE,2.5/5,IF(K64=TRUE,3/5,IF(L64=TRUE,3.5/5,IF(M64=TRUE,4/5,IF(N64=TRUE,4.5/5,IF(O64=TRUE,5/5,IF(O64=FALSE,0.25/5)))))))))))</f>
        <v>0.05</v>
      </c>
      <c r="I80" s="142"/>
    </row>
    <row r="81" spans="2:32" ht="25.05" customHeight="1" x14ac:dyDescent="0.5">
      <c r="F81" s="4" t="s">
        <v>39</v>
      </c>
      <c r="G81" s="4"/>
      <c r="H81" s="142">
        <f>IF(F66=TRUE,0.5/5,IF(G66=TRUE,1/5,IF(H66=TRUE,1.5/5,IF(I66=TRUE,2/5,IF(J66=TRUE,2.5/5,IF(K66=TRUE,3/5,IF(L66=TRUE,3.5/5,IF(M66=TRUE,4/5,IF(N66=TRUE,4.5/5,IF(O66=TRUE,5/5,IF(O66=FALSE,0.25/5)))))))))))</f>
        <v>0.05</v>
      </c>
      <c r="I81" s="142"/>
    </row>
    <row r="82" spans="2:32" ht="25.05" customHeight="1" x14ac:dyDescent="0.5">
      <c r="F82" s="4" t="s">
        <v>40</v>
      </c>
      <c r="G82" s="4"/>
      <c r="H82" s="142">
        <f>IF(F68=TRUE,0.5/5,IF(G68=TRUE,1/5,IF(H68=TRUE,1.5/5,IF(I68=TRUE,2/5,IF(J68=TRUE,2.5/5,IF(K68=TRUE,3/5,IF(L68=TRUE,3.5/5,IF(M68=TRUE,4/5,IF(N68=TRUE,4.5/5,IF(O68=TRUE,5/5,IF(O68=FALSE,0.25/5)))))))))))</f>
        <v>0.05</v>
      </c>
      <c r="I82" s="142"/>
    </row>
    <row r="83" spans="2:32" ht="25.05" customHeight="1" x14ac:dyDescent="0.5">
      <c r="F83" s="4" t="s">
        <v>41</v>
      </c>
      <c r="G83" s="4"/>
      <c r="H83" s="142">
        <f>IF(F70=TRUE,0.5/5,IF(G70=TRUE,1/5,IF(H70=TRUE,1.5/5,IF(I70=TRUE,2/5,IF(J70=TRUE,2.5/5,IF(K70=TRUE,3/5,IF(L70=TRUE,3.5/5,IF(M70=TRUE,4/5,IF(N70=TRUE,4.5/5,IF(O70=TRUE,5/5,IF(O70=FALSE,0.25/5)))))))))))</f>
        <v>0.05</v>
      </c>
      <c r="I83" s="142"/>
    </row>
    <row r="84" spans="2:32" ht="25.05" customHeight="1" x14ac:dyDescent="0.5">
      <c r="F84" s="4"/>
      <c r="G84" s="4"/>
      <c r="H84" s="142"/>
      <c r="I84" s="142"/>
    </row>
    <row r="85" spans="2:32" ht="25.05" customHeight="1" x14ac:dyDescent="0.5">
      <c r="F85" s="4" t="s">
        <v>94</v>
      </c>
      <c r="G85" s="4"/>
      <c r="H85" s="142" t="b">
        <f>IF(F50=TRUE,1/5,IF(H50=TRUE,2/5,IF(J50=TRUE,3/5,IF(L50=TRUE,4/5,IF(N50=TRUE,5/5)))))</f>
        <v>0</v>
      </c>
      <c r="I85" s="142"/>
    </row>
    <row r="86" spans="2:32" ht="25.05" customHeight="1" x14ac:dyDescent="0.5">
      <c r="F86" s="5" t="s">
        <v>10</v>
      </c>
      <c r="G86" s="5"/>
      <c r="H86" s="38">
        <f>AVERAGE(H74:H83)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7" t="str">
        <f t="shared" ref="B90" si="1">$B$2</f>
        <v>Kees</v>
      </c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</row>
    <row r="92" spans="2:32" ht="35.549999999999997" customHeight="1" x14ac:dyDescent="0.4">
      <c r="F92" s="143" t="s">
        <v>89</v>
      </c>
      <c r="G92" s="144"/>
      <c r="H92" s="143" t="s">
        <v>90</v>
      </c>
      <c r="I92" s="144"/>
      <c r="J92" s="143" t="s">
        <v>91</v>
      </c>
      <c r="K92" s="144"/>
      <c r="L92" s="143" t="s">
        <v>92</v>
      </c>
      <c r="M92" s="144"/>
      <c r="N92" s="143" t="s">
        <v>93</v>
      </c>
      <c r="O92" s="144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5" t="b">
        <v>0</v>
      </c>
      <c r="G94" s="146"/>
      <c r="H94" s="145" t="b">
        <v>0</v>
      </c>
      <c r="I94" s="146"/>
      <c r="J94" s="145" t="b">
        <v>0</v>
      </c>
      <c r="K94" s="146"/>
      <c r="L94" s="145" t="b">
        <v>0</v>
      </c>
      <c r="M94" s="146"/>
      <c r="N94" s="145" t="b">
        <v>0</v>
      </c>
      <c r="O94" s="146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2">
        <f>IF(F96=TRUE,0.5/5,IF(G96=TRUE,1/5,IF(H96=TRUE,1.5/5,IF(I96=TRUE,2/5,IF(J96=TRUE,2.5/5,IF(K96=TRUE,3/5,IF(L96=TRUE,3.5/5,IF(M96=TRUE,4/5,IF(N96=TRUE,4.5/5,IF(O96=TRUE,5/5,IF(O96=FALSE,0.25/5)))))))))))</f>
        <v>0.05</v>
      </c>
      <c r="I118" s="142"/>
    </row>
    <row r="119" spans="2:15" ht="25.05" customHeight="1" x14ac:dyDescent="0.5">
      <c r="F119" s="4" t="s">
        <v>53</v>
      </c>
      <c r="G119" s="4"/>
      <c r="H119" s="142">
        <f>IF(F98=TRUE,0.5/5,IF(G98=TRUE,1/5,IF(H98=TRUE,1.5/5,IF(I98=TRUE,2/5,IF(J98=TRUE,2.5/5,IF(K98=TRUE,3/5,IF(L98=TRUE,3.5/5,IF(M98=TRUE,4/5,IF(N98=TRUE,4.5/5,IF(O98=TRUE,5/5,IF(O98=FALSE,0.25/5)))))))))))</f>
        <v>0.05</v>
      </c>
      <c r="I119" s="142"/>
    </row>
    <row r="120" spans="2:15" ht="25.05" customHeight="1" x14ac:dyDescent="0.5">
      <c r="F120" s="4" t="s">
        <v>54</v>
      </c>
      <c r="G120" s="4"/>
      <c r="H120" s="142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2"/>
    </row>
    <row r="121" spans="2:15" ht="25.05" customHeight="1" x14ac:dyDescent="0.5">
      <c r="F121" s="4" t="s">
        <v>55</v>
      </c>
      <c r="G121" s="4"/>
      <c r="H121" s="142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2"/>
    </row>
    <row r="122" spans="2:15" ht="25.05" customHeight="1" x14ac:dyDescent="0.5">
      <c r="F122" s="4" t="s">
        <v>56</v>
      </c>
      <c r="G122" s="4"/>
      <c r="H122" s="142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2"/>
    </row>
    <row r="123" spans="2:15" ht="25.05" customHeight="1" x14ac:dyDescent="0.5">
      <c r="F123" s="4" t="s">
        <v>57</v>
      </c>
      <c r="G123" s="4"/>
      <c r="H123" s="142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2"/>
    </row>
    <row r="124" spans="2:15" ht="25.05" customHeight="1" x14ac:dyDescent="0.5">
      <c r="F124" s="4" t="s">
        <v>58</v>
      </c>
      <c r="G124" s="4"/>
      <c r="H124" s="142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2"/>
    </row>
    <row r="125" spans="2:15" ht="25.05" customHeight="1" x14ac:dyDescent="0.5">
      <c r="F125" s="4" t="s">
        <v>59</v>
      </c>
      <c r="G125" s="4"/>
      <c r="H125" s="142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2"/>
    </row>
    <row r="126" spans="2:15" ht="25.05" customHeight="1" x14ac:dyDescent="0.5">
      <c r="F126" s="4" t="s">
        <v>60</v>
      </c>
      <c r="G126" s="4"/>
      <c r="H126" s="142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2"/>
    </row>
    <row r="127" spans="2:15" ht="25.05" customHeight="1" x14ac:dyDescent="0.5">
      <c r="F127" s="4" t="s">
        <v>61</v>
      </c>
      <c r="G127" s="4"/>
      <c r="H127" s="142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2"/>
    </row>
    <row r="128" spans="2:15" ht="25.05" customHeight="1" x14ac:dyDescent="0.5">
      <c r="F128" s="4"/>
      <c r="G128" s="4"/>
      <c r="H128" s="142"/>
      <c r="I128" s="142"/>
    </row>
    <row r="129" spans="2:32" ht="25.05" customHeight="1" x14ac:dyDescent="0.5">
      <c r="F129" s="4" t="s">
        <v>94</v>
      </c>
      <c r="G129" s="4"/>
      <c r="H129" s="142" t="b">
        <f>IF(F94=TRUE,1/5,IF(H94=TRUE,2/5,IF(J94=TRUE,3/5,IF(L94=TRUE,4/5,IF(N94=TRUE,5/5)))))</f>
        <v>0</v>
      </c>
      <c r="I129" s="142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7" t="str">
        <f t="shared" ref="B133" si="2">$B$2</f>
        <v>Kees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</row>
    <row r="135" spans="2:32" ht="35.549999999999997" customHeight="1" x14ac:dyDescent="0.4">
      <c r="F135" s="143" t="s">
        <v>89</v>
      </c>
      <c r="G135" s="144"/>
      <c r="H135" s="143" t="s">
        <v>90</v>
      </c>
      <c r="I135" s="144"/>
      <c r="J135" s="143" t="s">
        <v>91</v>
      </c>
      <c r="K135" s="144"/>
      <c r="L135" s="143" t="s">
        <v>92</v>
      </c>
      <c r="M135" s="144"/>
      <c r="N135" s="143" t="s">
        <v>93</v>
      </c>
      <c r="O135" s="144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5" t="b">
        <v>0</v>
      </c>
      <c r="G137" s="146"/>
      <c r="H137" s="145" t="b">
        <v>0</v>
      </c>
      <c r="I137" s="146"/>
      <c r="J137" s="145" t="b">
        <v>0</v>
      </c>
      <c r="K137" s="146"/>
      <c r="L137" s="145" t="b">
        <v>0</v>
      </c>
      <c r="M137" s="146"/>
      <c r="N137" s="145" t="b">
        <v>1</v>
      </c>
      <c r="O137" s="146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1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1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1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1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1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1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2">
        <f>IF(F139=TRUE,0.5/5,IF(G139=TRUE,1/5,IF(H139=TRUE,1.5/5,IF(I139=TRUE,2/5,IF(J139=TRUE,2.5/5,IF(K139=TRUE,3/5,IF(L139=TRUE,3.5/5,IF(M139=TRUE,4/5,IF(N139=TRUE,4.5/5,IF(O139=TRUE,5/5,IF(O139=FALSE,0.25/5)))))))))))</f>
        <v>0.9</v>
      </c>
      <c r="I164" s="142"/>
    </row>
    <row r="165" spans="2:15" ht="25.05" customHeight="1" x14ac:dyDescent="0.5">
      <c r="F165" s="4" t="s">
        <v>76</v>
      </c>
      <c r="G165" s="4"/>
      <c r="H165" s="142">
        <f>IF(F141=TRUE,0.5/5,IF(G141=TRUE,1/5,IF(H141=TRUE,1.5/5,IF(I141=TRUE,2/5,IF(J141=TRUE,2.5/5,IF(K141=TRUE,3/5,IF(L141=TRUE,3.5/5,IF(M141=TRUE,4/5,IF(N141=TRUE,4.5/5,IF(O141=TRUE,5/5,IF(O141=FALSE,0.25/5)))))))))))</f>
        <v>0.9</v>
      </c>
      <c r="I165" s="142"/>
    </row>
    <row r="166" spans="2:15" ht="25.05" customHeight="1" x14ac:dyDescent="0.5">
      <c r="F166" s="4" t="s">
        <v>77</v>
      </c>
      <c r="G166" s="4"/>
      <c r="H166" s="142">
        <f>IF(F143=TRUE,0.5/5,IF(G143=TRUE,1/5,IF(H143=TRUE,1.5/5,IF(I143=TRUE,2/5,IF(J143=TRUE,2.5/5,IF(K143=TRUE,3/5,IF(L143=TRUE,3.5/5,IF(M143=TRUE,4/5,IF(N143=TRUE,4.5/5,IF(O143=TRUE,5/5,IF(O143=FALSE,0.25/5)))))))))))</f>
        <v>0.9</v>
      </c>
      <c r="I166" s="142"/>
    </row>
    <row r="167" spans="2:15" ht="25.05" customHeight="1" x14ac:dyDescent="0.5">
      <c r="F167" s="4" t="s">
        <v>78</v>
      </c>
      <c r="G167" s="4"/>
      <c r="H167" s="142">
        <f>IF(F145=TRUE,0.5/5,IF(G145=TRUE,1/5,IF(H145=TRUE,1.5/5,IF(I145=TRUE,2/5,IF(J145=TRUE,2.5/5,IF(K145=TRUE,3/5,IF(L145=TRUE,3.5/5,IF(M145=TRUE,4/5,IF(N145=TRUE,4.5/5,IF(O145=TRUE,5/5,IF(O145=FALSE,0.25/5)))))))))))</f>
        <v>0.9</v>
      </c>
      <c r="I167" s="142"/>
    </row>
    <row r="168" spans="2:15" ht="25.05" customHeight="1" x14ac:dyDescent="0.5">
      <c r="F168" s="4" t="s">
        <v>79</v>
      </c>
      <c r="G168" s="4"/>
      <c r="H168" s="142">
        <f>IF(F147=TRUE,0.5/5,IF(G147=TRUE,1/5,IF(H147=TRUE,1.5/5,IF(I147=TRUE,2/5,IF(J147=TRUE,2.5/5,IF(K147=TRUE,3/5,IF(L147=TRUE,3.5/5,IF(M147=TRUE,4/5,IF(N147=TRUE,4.5/5,IF(O147=TRUE,5/5,IF(O147=FALSE,0.25/5)))))))))))</f>
        <v>0.9</v>
      </c>
      <c r="I168" s="142"/>
    </row>
    <row r="169" spans="2:15" ht="25.05" customHeight="1" x14ac:dyDescent="0.5">
      <c r="F169" s="4" t="s">
        <v>80</v>
      </c>
      <c r="G169" s="4"/>
      <c r="H169" s="142">
        <f>IF(F149=TRUE,0.5/5,IF(G149=TRUE,1/5,IF(H149=TRUE,1.5/5,IF(I149=TRUE,2/5,IF(J149=TRUE,2.5/5,IF(K149=TRUE,3/5,IF(L149=TRUE,3.5/5,IF(M149=TRUE,4/5,IF(N149=TRUE,4.5/5,IF(O149=TRUE,5/5,IF(O149=FALSE,0.25/5)))))))))))</f>
        <v>0.9</v>
      </c>
      <c r="I169" s="142"/>
    </row>
    <row r="170" spans="2:15" ht="25.05" customHeight="1" x14ac:dyDescent="0.5">
      <c r="F170" s="4" t="s">
        <v>81</v>
      </c>
      <c r="G170" s="4"/>
      <c r="H170" s="142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2"/>
    </row>
    <row r="171" spans="2:15" ht="25.05" customHeight="1" x14ac:dyDescent="0.5">
      <c r="F171" s="4" t="s">
        <v>82</v>
      </c>
      <c r="G171" s="4"/>
      <c r="H171" s="142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2"/>
    </row>
    <row r="172" spans="2:15" ht="25.05" customHeight="1" x14ac:dyDescent="0.5">
      <c r="F172" s="4" t="s">
        <v>87</v>
      </c>
      <c r="G172" s="4"/>
      <c r="H172" s="142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2"/>
    </row>
    <row r="173" spans="2:15" ht="25.05" customHeight="1" x14ac:dyDescent="0.5">
      <c r="F173" s="4" t="s">
        <v>84</v>
      </c>
      <c r="G173" s="4"/>
      <c r="H173" s="142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2"/>
    </row>
    <row r="174" spans="2:15" ht="25.05" customHeight="1" x14ac:dyDescent="0.5">
      <c r="F174" s="4" t="s">
        <v>85</v>
      </c>
      <c r="G174" s="4"/>
      <c r="H174" s="142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2"/>
    </row>
    <row r="175" spans="2:15" ht="25.05" customHeight="1" x14ac:dyDescent="0.5">
      <c r="F175" s="4" t="s">
        <v>86</v>
      </c>
      <c r="G175" s="4"/>
      <c r="H175" s="142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2"/>
    </row>
    <row r="176" spans="2:15" s="68" customFormat="1" ht="25.05" customHeight="1" x14ac:dyDescent="0.5">
      <c r="B176" s="135"/>
      <c r="F176" s="69" t="s">
        <v>74</v>
      </c>
      <c r="G176" s="69"/>
      <c r="H176" s="67">
        <f>AVERAGE(H164:H169)</f>
        <v>0.9</v>
      </c>
      <c r="I176" s="67"/>
      <c r="J176" s="65"/>
      <c r="K176" s="65"/>
      <c r="L176" s="65"/>
      <c r="M176" s="65"/>
      <c r="N176" s="65"/>
      <c r="O176" s="65"/>
    </row>
    <row r="177" spans="1:31" s="68" customFormat="1" ht="25.05" customHeight="1" x14ac:dyDescent="0.5">
      <c r="B177" s="135"/>
      <c r="F177" s="69" t="s">
        <v>73</v>
      </c>
      <c r="G177" s="69"/>
      <c r="H177" s="67">
        <f>AVERAGE(H170:H175)</f>
        <v>4.9999999999999996E-2</v>
      </c>
      <c r="I177" s="67"/>
      <c r="J177" s="65"/>
      <c r="K177" s="65"/>
      <c r="L177" s="65"/>
      <c r="M177" s="65"/>
      <c r="N177" s="65"/>
      <c r="O177" s="65"/>
    </row>
    <row r="178" spans="1:31" s="68" customFormat="1" ht="25.05" customHeight="1" x14ac:dyDescent="0.5">
      <c r="B178" s="135"/>
      <c r="F178" s="69" t="s">
        <v>94</v>
      </c>
      <c r="G178" s="69"/>
      <c r="H178" s="148">
        <f>IF(F137=TRUE,1/5,IF(H137=TRUE,2/5,IF(J137=TRUE,3/5,IF(L137=TRUE,4/5,IF(N137=TRUE,5/5)))))</f>
        <v>1</v>
      </c>
      <c r="I178" s="148"/>
      <c r="J178" s="65"/>
      <c r="K178" s="65"/>
      <c r="L178" s="65"/>
      <c r="M178" s="65"/>
      <c r="N178" s="65"/>
      <c r="O178" s="65"/>
    </row>
    <row r="179" spans="1:31" s="68" customFormat="1" ht="25.05" customHeight="1" x14ac:dyDescent="0.5">
      <c r="B179" s="135"/>
      <c r="F179" s="66" t="s">
        <v>11</v>
      </c>
      <c r="G179" s="66"/>
      <c r="H179" s="67">
        <f>H180-0.2</f>
        <v>0.27500000000000002</v>
      </c>
      <c r="I179" s="67"/>
      <c r="J179" s="65"/>
      <c r="K179" s="65"/>
      <c r="L179" s="65"/>
      <c r="M179" s="65"/>
      <c r="N179" s="65"/>
      <c r="O179" s="65"/>
    </row>
    <row r="180" spans="1:31" s="68" customFormat="1" ht="25.05" customHeight="1" x14ac:dyDescent="0.5">
      <c r="B180" s="135"/>
      <c r="F180" s="66" t="s">
        <v>88</v>
      </c>
      <c r="G180" s="66"/>
      <c r="H180" s="67">
        <f>AVERAGE(H176:H177)</f>
        <v>0.47500000000000003</v>
      </c>
      <c r="I180" s="67"/>
      <c r="J180" s="65"/>
      <c r="K180" s="65"/>
      <c r="L180" s="65"/>
      <c r="M180" s="65"/>
      <c r="N180" s="65"/>
      <c r="O180" s="65"/>
    </row>
    <row r="181" spans="1:31" ht="25.05" customHeight="1" x14ac:dyDescent="0.5">
      <c r="F181" s="5"/>
      <c r="G181" s="5"/>
      <c r="H181" s="38"/>
      <c r="I181" s="38"/>
    </row>
    <row r="182" spans="1:31" x14ac:dyDescent="0.5">
      <c r="A182" s="68"/>
      <c r="B182" s="135"/>
      <c r="C182" s="68"/>
      <c r="D182" s="68"/>
      <c r="E182" s="68"/>
      <c r="F182" s="65" t="s">
        <v>98</v>
      </c>
      <c r="G182" s="68"/>
      <c r="H182" s="68"/>
      <c r="I182" s="68"/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W182" s="68"/>
      <c r="X182" s="65" t="s">
        <v>102</v>
      </c>
      <c r="Y182" s="65"/>
      <c r="Z182" s="65"/>
      <c r="AA182" s="68"/>
      <c r="AB182" s="65" t="s">
        <v>103</v>
      </c>
      <c r="AC182" s="65"/>
      <c r="AD182" s="65"/>
      <c r="AE182" s="68"/>
    </row>
    <row r="183" spans="1:31" x14ac:dyDescent="0.5">
      <c r="A183" s="68"/>
      <c r="B183" s="135"/>
      <c r="C183" s="68"/>
      <c r="D183" s="68"/>
      <c r="E183" s="68"/>
      <c r="F183" s="66" t="s">
        <v>95</v>
      </c>
      <c r="G183" s="66"/>
      <c r="H183" s="149">
        <f>(H40+H86+H130+H180)/4</f>
        <v>0.32125000000000009</v>
      </c>
      <c r="I183" s="149"/>
      <c r="J183" s="67"/>
      <c r="K183" s="66" t="s">
        <v>95</v>
      </c>
      <c r="L183" s="65"/>
      <c r="M183" s="149">
        <f>H40</f>
        <v>0.71000000000000019</v>
      </c>
      <c r="N183" s="149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W183" s="68"/>
      <c r="X183" s="66" t="s">
        <v>95</v>
      </c>
      <c r="Y183" s="65"/>
      <c r="Z183" s="140">
        <f>H176</f>
        <v>0.9</v>
      </c>
      <c r="AA183" s="68"/>
      <c r="AB183" s="66" t="s">
        <v>95</v>
      </c>
      <c r="AC183" s="65"/>
      <c r="AD183" s="140">
        <f>H177</f>
        <v>4.9999999999999996E-2</v>
      </c>
      <c r="AE183" s="68"/>
    </row>
    <row r="184" spans="1:31" x14ac:dyDescent="0.5">
      <c r="A184" s="68"/>
      <c r="B184" s="135"/>
      <c r="C184" s="68"/>
      <c r="D184" s="68"/>
      <c r="E184" s="68"/>
      <c r="F184" s="66" t="s">
        <v>96</v>
      </c>
      <c r="G184" s="66"/>
      <c r="H184" s="149">
        <f>(H39+H85+H129+H178)/4</f>
        <v>0.45</v>
      </c>
      <c r="I184" s="149"/>
      <c r="J184" s="66"/>
      <c r="K184" s="66" t="s">
        <v>96</v>
      </c>
      <c r="L184" s="65"/>
      <c r="M184" s="149">
        <f>H39</f>
        <v>0.8</v>
      </c>
      <c r="N184" s="149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W184" s="68"/>
      <c r="X184" s="66" t="s">
        <v>96</v>
      </c>
      <c r="Y184" s="65"/>
      <c r="Z184" s="140">
        <f>H178</f>
        <v>1</v>
      </c>
      <c r="AA184" s="68"/>
      <c r="AB184" s="66" t="s">
        <v>96</v>
      </c>
      <c r="AC184" s="65"/>
      <c r="AD184" s="140">
        <f>H178</f>
        <v>1</v>
      </c>
      <c r="AE184" s="68"/>
    </row>
    <row r="185" spans="1:31" x14ac:dyDescent="0.5">
      <c r="A185" s="68"/>
      <c r="B185" s="135"/>
      <c r="C185" s="68"/>
      <c r="D185" s="68"/>
      <c r="E185" s="68"/>
      <c r="F185" s="66" t="s">
        <v>97</v>
      </c>
      <c r="G185" s="65"/>
      <c r="H185" s="149">
        <f>H184-H183</f>
        <v>0.12874999999999992</v>
      </c>
      <c r="I185" s="149"/>
      <c r="J185" s="65"/>
      <c r="K185" s="66" t="s">
        <v>97</v>
      </c>
      <c r="L185" s="65"/>
      <c r="M185" s="149">
        <f>M184-M183</f>
        <v>8.9999999999999858E-2</v>
      </c>
      <c r="N185" s="149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W185" s="68"/>
      <c r="X185" s="66" t="s">
        <v>97</v>
      </c>
      <c r="Y185" s="65"/>
      <c r="Z185" s="140">
        <f>Z184-Z183</f>
        <v>9.9999999999999978E-2</v>
      </c>
      <c r="AA185" s="68"/>
      <c r="AB185" s="66" t="s">
        <v>97</v>
      </c>
      <c r="AC185" s="65"/>
      <c r="AD185" s="140">
        <f>AD184-AD183</f>
        <v>0.95</v>
      </c>
      <c r="AE185" s="68"/>
    </row>
    <row r="187" spans="1:31" s="68" customFormat="1" x14ac:dyDescent="0.5">
      <c r="B187" s="135"/>
      <c r="F187" s="65"/>
      <c r="G187" s="65"/>
      <c r="H187" s="65"/>
      <c r="I187" s="65"/>
      <c r="J187" s="65"/>
      <c r="K187" s="65"/>
      <c r="L187" s="65"/>
      <c r="M187" s="65"/>
      <c r="N187" s="65"/>
      <c r="O187" s="65"/>
    </row>
  </sheetData>
  <sheetProtection sheet="1" objects="1" scenarios="1"/>
  <mergeCells count="98">
    <mergeCell ref="H185:I185"/>
    <mergeCell ref="H184:I184"/>
    <mergeCell ref="H183:I183"/>
    <mergeCell ref="M183:N183"/>
    <mergeCell ref="M184:N184"/>
    <mergeCell ref="M185:N185"/>
    <mergeCell ref="J137:K137"/>
    <mergeCell ref="L137:M137"/>
    <mergeCell ref="N137:O137"/>
    <mergeCell ref="B90:AF90"/>
    <mergeCell ref="B46:AF46"/>
    <mergeCell ref="H77:I77"/>
    <mergeCell ref="H78:I78"/>
    <mergeCell ref="H79:I79"/>
    <mergeCell ref="H127:I127"/>
    <mergeCell ref="H118:I118"/>
    <mergeCell ref="H119:I119"/>
    <mergeCell ref="H120:I120"/>
    <mergeCell ref="H121:I121"/>
    <mergeCell ref="H122:I122"/>
    <mergeCell ref="L92:M92"/>
    <mergeCell ref="N92:O92"/>
    <mergeCell ref="B2:AF2"/>
    <mergeCell ref="B133:AF133"/>
    <mergeCell ref="H174:I174"/>
    <mergeCell ref="H175:I175"/>
    <mergeCell ref="H178:I178"/>
    <mergeCell ref="F137:G137"/>
    <mergeCell ref="H137:I137"/>
    <mergeCell ref="H169:I169"/>
    <mergeCell ref="H170:I170"/>
    <mergeCell ref="H171:I171"/>
    <mergeCell ref="H172:I172"/>
    <mergeCell ref="H173:I173"/>
    <mergeCell ref="H164:I164"/>
    <mergeCell ref="H165:I165"/>
    <mergeCell ref="H166:I166"/>
    <mergeCell ref="H167:I167"/>
    <mergeCell ref="H168:I168"/>
    <mergeCell ref="F6:G6"/>
    <mergeCell ref="H6:I6"/>
    <mergeCell ref="J6:K6"/>
    <mergeCell ref="L6:M6"/>
    <mergeCell ref="H38:I38"/>
    <mergeCell ref="H39:I39"/>
    <mergeCell ref="H85:I85"/>
    <mergeCell ref="F48:G48"/>
    <mergeCell ref="H80:I80"/>
    <mergeCell ref="H81:I81"/>
    <mergeCell ref="H82:I82"/>
    <mergeCell ref="H83:I83"/>
    <mergeCell ref="H84:I84"/>
    <mergeCell ref="H75:I75"/>
    <mergeCell ref="H76:I76"/>
    <mergeCell ref="L94:M94"/>
    <mergeCell ref="N94:O94"/>
    <mergeCell ref="J50:K50"/>
    <mergeCell ref="H50:I50"/>
    <mergeCell ref="F50:G50"/>
    <mergeCell ref="L50:M50"/>
    <mergeCell ref="F4:G4"/>
    <mergeCell ref="H29:I29"/>
    <mergeCell ref="H30:I30"/>
    <mergeCell ref="H31:I31"/>
    <mergeCell ref="H32:I32"/>
    <mergeCell ref="H4:I4"/>
    <mergeCell ref="J4:K4"/>
    <mergeCell ref="L4:M4"/>
    <mergeCell ref="N4:O4"/>
    <mergeCell ref="H74:I74"/>
    <mergeCell ref="N48:O48"/>
    <mergeCell ref="H48:I48"/>
    <mergeCell ref="J48:K48"/>
    <mergeCell ref="L48:M48"/>
    <mergeCell ref="N6:O6"/>
    <mergeCell ref="N50:O50"/>
    <mergeCell ref="H33:I33"/>
    <mergeCell ref="H34:I34"/>
    <mergeCell ref="H35:I35"/>
    <mergeCell ref="H36:I36"/>
    <mergeCell ref="H37:I37"/>
    <mergeCell ref="F135:G135"/>
    <mergeCell ref="H135:I135"/>
    <mergeCell ref="J135:K135"/>
    <mergeCell ref="L135:M135"/>
    <mergeCell ref="N135:O135"/>
    <mergeCell ref="H128:I128"/>
    <mergeCell ref="H129:I129"/>
    <mergeCell ref="F92:G92"/>
    <mergeCell ref="H92:I92"/>
    <mergeCell ref="J92:K92"/>
    <mergeCell ref="H123:I123"/>
    <mergeCell ref="H124:I124"/>
    <mergeCell ref="H125:I125"/>
    <mergeCell ref="H126:I126"/>
    <mergeCell ref="F94:G94"/>
    <mergeCell ref="H94:I94"/>
    <mergeCell ref="J94:K94"/>
  </mergeCells>
  <phoneticPr fontId="8" type="noConversion"/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61F4-7F70-4616-A029-3460284D9DA0}">
  <dimension ref="B2:AF185"/>
  <sheetViews>
    <sheetView showGridLines="0" topLeftCell="A37" zoomScale="80" zoomScaleNormal="80" zoomScaleSheetLayoutView="80" workbookViewId="0">
      <selection activeCell="N50" sqref="N50:O5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7" t="str">
        <f>Start!$C$14</f>
        <v xml:space="preserve">Miep 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4" spans="2:32" ht="35.549999999999997" customHeight="1" x14ac:dyDescent="0.4">
      <c r="F4" s="143" t="s">
        <v>89</v>
      </c>
      <c r="G4" s="144"/>
      <c r="H4" s="143" t="s">
        <v>90</v>
      </c>
      <c r="I4" s="144"/>
      <c r="J4" s="143" t="s">
        <v>91</v>
      </c>
      <c r="K4" s="144"/>
      <c r="L4" s="143" t="s">
        <v>92</v>
      </c>
      <c r="M4" s="144"/>
      <c r="N4" s="143" t="s">
        <v>93</v>
      </c>
      <c r="O4" s="144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5" t="b">
        <v>0</v>
      </c>
      <c r="G6" s="146"/>
      <c r="H6" s="145" t="b">
        <v>0</v>
      </c>
      <c r="I6" s="146"/>
      <c r="J6" s="145" t="b">
        <v>0</v>
      </c>
      <c r="K6" s="146"/>
      <c r="L6" s="145" t="b">
        <v>0</v>
      </c>
      <c r="M6" s="146"/>
      <c r="N6" s="145" t="b">
        <v>1</v>
      </c>
      <c r="O6" s="146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2">
        <f>IF(F8=TRUE,0.5/5,IF(G8=TRUE,1/5,IF(H8=TRUE,1.5/5,IF(I8=TRUE,2/5,IF(J8=TRUE,2.5/5,IF(K8=TRUE,3/5,IF(L8=TRUE,3.5/5,IF(M8=TRUE,4/5,IF(N8=TRUE,4.5/5,IF(O8=TRUE,5/5,IF(O8=FALSE,0.25/5)))))))))))</f>
        <v>0.05</v>
      </c>
      <c r="I29" s="142"/>
    </row>
    <row r="30" spans="2:15" ht="25.05" customHeight="1" x14ac:dyDescent="0.5">
      <c r="F30" s="4" t="s">
        <v>13</v>
      </c>
      <c r="G30" s="4"/>
      <c r="H30" s="142">
        <f>IF(F10=TRUE,0.5/5,IF(G10=TRUE,1/5,IF(H10=TRUE,1.5/5,IF(I10=TRUE,2/5,IF(J10=TRUE,2.5/5,IF(K10=TRUE,3/5,IF(L10=TRUE,3.5/5,IF(M10=TRUE,4/5,IF(N10=TRUE,4.5/5,IF(O10=TRUE,5/5,IF(O10=FALSE,0.25/5)))))))))))</f>
        <v>0.05</v>
      </c>
      <c r="I30" s="142"/>
    </row>
    <row r="31" spans="2:15" ht="25.05" customHeight="1" x14ac:dyDescent="0.5">
      <c r="F31" s="4" t="s">
        <v>14</v>
      </c>
      <c r="G31" s="4"/>
      <c r="H31" s="142">
        <f>IF(F12=TRUE,0.5/5,IF(G12=TRUE,1/5,IF(H12=TRUE,1.5/5,IF(I12=TRUE,2/5,IF(J12=TRUE,2.5/5,IF(K12=TRUE,3/5,IF(L12=TRUE,3.5/5,IF(M12=TRUE,4/5,IF(N12=TRUE,4.5/5,IF(O12=TRUE,5/5,IF(O12=FALSE,0.25/5)))))))))))</f>
        <v>0.05</v>
      </c>
      <c r="I31" s="142"/>
    </row>
    <row r="32" spans="2:15" ht="25.05" customHeight="1" x14ac:dyDescent="0.5">
      <c r="F32" s="4" t="s">
        <v>15</v>
      </c>
      <c r="G32" s="4"/>
      <c r="H32" s="142">
        <f>IF(F14=TRUE,0.5/5,IF(G14=TRUE,1/5,IF(H14=TRUE,1.5/5,IF(I14=TRUE,2/5,IF(J14=TRUE,2.5/5,IF(K14=TRUE,3/5,IF(L14=TRUE,3.5/5,IF(M14=TRUE,4/5,IF(N14=TRUE,4.5/5,IF(O14=TRUE,5/5,IF(O14=FALSE,0.25/5)))))))))))</f>
        <v>0.05</v>
      </c>
      <c r="I32" s="142"/>
    </row>
    <row r="33" spans="2:32" ht="25.05" customHeight="1" x14ac:dyDescent="0.5">
      <c r="F33" s="4" t="s">
        <v>16</v>
      </c>
      <c r="G33" s="4"/>
      <c r="H33" s="142">
        <f>IF(F16=TRUE,0.5/5,IF(G16=TRUE,1/5,IF(H16=TRUE,1.5/5,IF(I16=TRUE,2/5,IF(J16=TRUE,2.5/5,IF(K16=TRUE,3/5,IF(L16=TRUE,3.5/5,IF(M16=TRUE,4/5,IF(N16=TRUE,4.5/5,IF(O16=TRUE,5/5,IF(O16=FALSE,0.25/5)))))))))))</f>
        <v>0.05</v>
      </c>
      <c r="I33" s="142"/>
    </row>
    <row r="34" spans="2:32" ht="25.05" customHeight="1" x14ac:dyDescent="0.5">
      <c r="F34" s="4" t="s">
        <v>17</v>
      </c>
      <c r="G34" s="4"/>
      <c r="H34" s="142">
        <f>IF(F18=TRUE,0.5/5,IF(G18=TRUE,1/5,IF(H18=TRUE,1.5/5,IF(I18=TRUE,2/5,IF(J18=TRUE,2.5/5,IF(K18=TRUE,3/5,IF(L18=TRUE,3.5/5,IF(M18=TRUE,4/5,IF(N18=TRUE,4.5/5,IF(O18=TRUE,5/5,IF(O18=FALSE,0.25/5)))))))))))</f>
        <v>0.05</v>
      </c>
      <c r="I34" s="142"/>
    </row>
    <row r="35" spans="2:32" ht="25.05" customHeight="1" x14ac:dyDescent="0.5">
      <c r="F35" s="4" t="s">
        <v>18</v>
      </c>
      <c r="G35" s="4"/>
      <c r="H35" s="142">
        <f>IF(F20=TRUE,0.5/5,IF(G20=TRUE,1/5,IF(H20=TRUE,1.5/5,IF(I20=TRUE,2/5,IF(J20=TRUE,2.5/5,IF(K20=TRUE,3/5,IF(L20=TRUE,3.5/5,IF(M20=TRUE,4/5,IF(N20=TRUE,4.5/5,IF(O20=TRUE,5/5,IF(O20=FALSE,0.25/5)))))))))))</f>
        <v>0.05</v>
      </c>
      <c r="I35" s="142"/>
    </row>
    <row r="36" spans="2:32" ht="25.05" customHeight="1" x14ac:dyDescent="0.5">
      <c r="F36" s="4" t="s">
        <v>19</v>
      </c>
      <c r="G36" s="4"/>
      <c r="H36" s="142">
        <f>IF(F22=TRUE,0.5/5,IF(G22=TRUE,1/5,IF(H22=TRUE,1.5/5,IF(I22=TRUE,2/5,IF(J22=TRUE,2.5/5,IF(K22=TRUE,3/5,IF(L22=TRUE,3.5/5,IF(M22=TRUE,4/5,IF(N22=TRUE,4.5/5,IF(O22=TRUE,5/5,IF(O22=FALSE,0.25/5)))))))))))</f>
        <v>0.05</v>
      </c>
      <c r="I36" s="142"/>
    </row>
    <row r="37" spans="2:32" ht="25.05" customHeight="1" x14ac:dyDescent="0.5">
      <c r="F37" s="4" t="s">
        <v>20</v>
      </c>
      <c r="G37" s="4"/>
      <c r="H37" s="142">
        <f>IF(F24=TRUE,0.5/5,IF(G24=TRUE,1/5,IF(H24=TRUE,1.5/5,IF(I24=TRUE,2/5,IF(J24=TRUE,2.5/5,IF(K24=TRUE,3/5,IF(L24=TRUE,3.5/5,IF(M24=TRUE,4/5,IF(N24=TRUE,4.5/5,IF(O24=TRUE,5/5,IF(O24=FALSE,0.25/5)))))))))))</f>
        <v>0.05</v>
      </c>
      <c r="I37" s="142"/>
    </row>
    <row r="38" spans="2:32" ht="25.05" customHeight="1" x14ac:dyDescent="0.5">
      <c r="F38" s="4" t="s">
        <v>21</v>
      </c>
      <c r="G38" s="4"/>
      <c r="H38" s="142">
        <f>IF(F26=TRUE,0.5/5,IF(G26=TRUE,1/5,IF(H26=TRUE,1.5/5,IF(I26=TRUE,2/5,IF(J26=TRUE,2.5/5,IF(K26=TRUE,3/5,IF(L26=TRUE,3.5/5,IF(M26=TRUE,4/5,IF(N26=TRUE,4.5/5,IF(O26=TRUE,5/5,IF(O26=FALSE,0.25/5)))))))))))</f>
        <v>0.05</v>
      </c>
      <c r="I38" s="142"/>
    </row>
    <row r="39" spans="2:32" ht="25.05" customHeight="1" x14ac:dyDescent="0.5">
      <c r="F39" s="4" t="s">
        <v>94</v>
      </c>
      <c r="G39" s="4"/>
      <c r="H39" s="142">
        <f>IF(F6=TRUE,1/5,IF(H6=TRUE,2/5,IF(J6=TRUE,3/5,IF(L6=TRUE,4/5,IF(N6=TRUE,5/5)))))</f>
        <v>1</v>
      </c>
      <c r="I39" s="142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7" t="str">
        <f t="shared" ref="B46" si="0">$B$2</f>
        <v xml:space="preserve">Miep 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</row>
    <row r="48" spans="2:32" ht="35.549999999999997" customHeight="1" x14ac:dyDescent="0.4">
      <c r="F48" s="143" t="s">
        <v>89</v>
      </c>
      <c r="G48" s="144"/>
      <c r="H48" s="143" t="s">
        <v>90</v>
      </c>
      <c r="I48" s="144"/>
      <c r="J48" s="143" t="s">
        <v>91</v>
      </c>
      <c r="K48" s="144"/>
      <c r="L48" s="143" t="s">
        <v>92</v>
      </c>
      <c r="M48" s="144"/>
      <c r="N48" s="143" t="s">
        <v>93</v>
      </c>
      <c r="O48" s="144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5" t="b">
        <v>0</v>
      </c>
      <c r="G50" s="146"/>
      <c r="H50" s="145" t="b">
        <v>0</v>
      </c>
      <c r="I50" s="146"/>
      <c r="J50" s="145" t="b">
        <v>0</v>
      </c>
      <c r="K50" s="146"/>
      <c r="L50" s="145" t="b">
        <v>0</v>
      </c>
      <c r="M50" s="146"/>
      <c r="N50" s="145" t="b">
        <v>1</v>
      </c>
      <c r="O50" s="146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2">
        <f>IF(F52=TRUE,0.5/5,IF(G52=TRUE,1/5,IF(H52=TRUE,1.5/5,IF(I52=TRUE,2/5,IF(J52=TRUE,2.5/5,IF(K52=TRUE,3/5,IF(L52=TRUE,3.5/5,IF(M52=TRUE,4/5,IF(N52=TRUE,4.5/5,IF(O52=TRUE,5/5,IF(O52=FALSE,0.25/5)))))))))))</f>
        <v>0.05</v>
      </c>
      <c r="I74" s="142"/>
    </row>
    <row r="75" spans="2:15" ht="25.05" customHeight="1" x14ac:dyDescent="0.5">
      <c r="F75" s="4" t="s">
        <v>33</v>
      </c>
      <c r="G75" s="4"/>
      <c r="H75" s="142">
        <f>IF(F54=TRUE,0.5/5,IF(G54=TRUE,1/5,IF(H54=TRUE,1.5/5,IF(I54=TRUE,2/5,IF(J54=TRUE,2.5/5,IF(K54=TRUE,3/5,IF(L54=TRUE,3.5/5,IF(M54=TRUE,4/5,IF(N54=TRUE,4.5/5,IF(O54=TRUE,5/5,IF(O54=FALSE,0.25/5)))))))))))</f>
        <v>0.05</v>
      </c>
      <c r="I75" s="142"/>
    </row>
    <row r="76" spans="2:15" ht="25.05" customHeight="1" x14ac:dyDescent="0.5">
      <c r="F76" s="4" t="s">
        <v>34</v>
      </c>
      <c r="G76" s="4"/>
      <c r="H76" s="142">
        <f>IF(F56=TRUE,0.5/5,IF(G56=TRUE,1/5,IF(H56=TRUE,1.5/5,IF(I56=TRUE,2/5,IF(J56=TRUE,2.5/5,IF(K56=TRUE,3/5,IF(L56=TRUE,3.5/5,IF(M56=TRUE,4/5,IF(N56=TRUE,4.5/5,IF(O56=TRUE,5/5,IF(O56=FALSE,0.25/5)))))))))))</f>
        <v>0.05</v>
      </c>
      <c r="I76" s="142"/>
    </row>
    <row r="77" spans="2:15" ht="25.05" customHeight="1" x14ac:dyDescent="0.5">
      <c r="F77" s="4" t="s">
        <v>35</v>
      </c>
      <c r="G77" s="4"/>
      <c r="H77" s="142">
        <f>IF(F58=TRUE,0.5/5,IF(G58=TRUE,1/5,IF(H58=TRUE,1.5/5,IF(I58=TRUE,2/5,IF(J58=TRUE,2.5/5,IF(K58=TRUE,3/5,IF(L58=TRUE,3.5/5,IF(M58=TRUE,4/5,IF(N58=TRUE,4.5/5,IF(O58=TRUE,5/5,IF(O58=FALSE,0.25/5)))))))))))</f>
        <v>0.05</v>
      </c>
      <c r="I77" s="142"/>
    </row>
    <row r="78" spans="2:15" ht="25.05" customHeight="1" x14ac:dyDescent="0.5">
      <c r="F78" s="4" t="s">
        <v>36</v>
      </c>
      <c r="G78" s="4"/>
      <c r="H78" s="142">
        <f>IF(F60=TRUE,0.5/5,IF(G60=TRUE,1/5,IF(H60=TRUE,1.5/5,IF(I60=TRUE,2/5,IF(J60=TRUE,2.5/5,IF(K60=TRUE,3/5,IF(L60=TRUE,3.5/5,IF(M60=TRUE,4/5,IF(N60=TRUE,4.5/5,IF(O60=TRUE,5/5,IF(O60=FALSE,0.25/5)))))))))))</f>
        <v>0.05</v>
      </c>
      <c r="I78" s="142"/>
    </row>
    <row r="79" spans="2:15" ht="25.05" customHeight="1" x14ac:dyDescent="0.5">
      <c r="F79" s="4" t="s">
        <v>37</v>
      </c>
      <c r="G79" s="4"/>
      <c r="H79" s="142">
        <f>IF(F62=TRUE,0.5/5,IF(G62=TRUE,1/5,IF(H62=TRUE,1.5/5,IF(I62=TRUE,2/5,IF(J62=TRUE,2.5/5,IF(K62=TRUE,3/5,IF(L62=TRUE,3.5/5,IF(M62=TRUE,4/5,IF(N62=TRUE,4.5/5,IF(O62=TRUE,5/5,IF(O62=FALSE,0.25/5)))))))))))</f>
        <v>0.05</v>
      </c>
      <c r="I79" s="142"/>
    </row>
    <row r="80" spans="2:15" ht="25.05" customHeight="1" x14ac:dyDescent="0.5">
      <c r="F80" s="4" t="s">
        <v>38</v>
      </c>
      <c r="G80" s="4"/>
      <c r="H80" s="142">
        <f>IF(F64=TRUE,0.5/5,IF(G64=TRUE,1/5,IF(H64=TRUE,1.5/5,IF(I64=TRUE,2/5,IF(J64=TRUE,2.5/5,IF(K64=TRUE,3/5,IF(L64=TRUE,3.5/5,IF(M64=TRUE,4/5,IF(N64=TRUE,4.5/5,IF(O64=TRUE,5/5,IF(O64=FALSE,0.25/5)))))))))))</f>
        <v>0.05</v>
      </c>
      <c r="I80" s="142"/>
    </row>
    <row r="81" spans="2:32" ht="25.05" customHeight="1" x14ac:dyDescent="0.5">
      <c r="F81" s="4" t="s">
        <v>39</v>
      </c>
      <c r="G81" s="4"/>
      <c r="H81" s="142">
        <f>IF(F66=TRUE,0.5/5,IF(G66=TRUE,1/5,IF(H66=TRUE,1.5/5,IF(I66=TRUE,2/5,IF(J66=TRUE,2.5/5,IF(K66=TRUE,3/5,IF(L66=TRUE,3.5/5,IF(M66=TRUE,4/5,IF(N66=TRUE,4.5/5,IF(O66=TRUE,5/5,IF(O66=FALSE,0.25/5)))))))))))</f>
        <v>0.05</v>
      </c>
      <c r="I81" s="142"/>
    </row>
    <row r="82" spans="2:32" ht="25.05" customHeight="1" x14ac:dyDescent="0.5">
      <c r="F82" s="4" t="s">
        <v>40</v>
      </c>
      <c r="G82" s="4"/>
      <c r="H82" s="142">
        <f>IF(F68=TRUE,0.5/5,IF(G68=TRUE,1/5,IF(H68=TRUE,1.5/5,IF(I68=TRUE,2/5,IF(J68=TRUE,2.5/5,IF(K68=TRUE,3/5,IF(L68=TRUE,3.5/5,IF(M68=TRUE,4/5,IF(N68=TRUE,4.5/5,IF(O68=TRUE,5/5,IF(O68=FALSE,0.25/5)))))))))))</f>
        <v>0.05</v>
      </c>
      <c r="I82" s="142"/>
    </row>
    <row r="83" spans="2:32" ht="25.05" customHeight="1" x14ac:dyDescent="0.5">
      <c r="F83" s="4" t="s">
        <v>41</v>
      </c>
      <c r="G83" s="4"/>
      <c r="H83" s="142">
        <f>IF(F70=TRUE,0.5/5,IF(G70=TRUE,1/5,IF(H70=TRUE,1.5/5,IF(I70=TRUE,2/5,IF(J70=TRUE,2.5/5,IF(K70=TRUE,3/5,IF(L70=TRUE,3.5/5,IF(M70=TRUE,4/5,IF(N70=TRUE,4.5/5,IF(O70=TRUE,5/5,IF(O70=FALSE,0.25/5)))))))))))</f>
        <v>0.05</v>
      </c>
      <c r="I83" s="142"/>
    </row>
    <row r="84" spans="2:32" ht="25.05" customHeight="1" x14ac:dyDescent="0.5">
      <c r="F84" s="4"/>
      <c r="G84" s="4"/>
      <c r="H84" s="142"/>
      <c r="I84" s="142"/>
    </row>
    <row r="85" spans="2:32" ht="25.05" customHeight="1" x14ac:dyDescent="0.5">
      <c r="F85" s="4" t="s">
        <v>94</v>
      </c>
      <c r="G85" s="4"/>
      <c r="H85" s="142">
        <f>IF(F50=TRUE,1/5,IF(H50=TRUE,2/5,IF(J50=TRUE,3/5,IF(L50=TRUE,4/5,IF(N50=TRUE,5/5)))))</f>
        <v>1</v>
      </c>
      <c r="I85" s="142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7" t="str">
        <f t="shared" ref="B90" si="1">$B$2</f>
        <v xml:space="preserve">Miep </v>
      </c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</row>
    <row r="92" spans="2:32" ht="35.549999999999997" customHeight="1" x14ac:dyDescent="0.4">
      <c r="F92" s="143" t="s">
        <v>89</v>
      </c>
      <c r="G92" s="144"/>
      <c r="H92" s="143" t="s">
        <v>90</v>
      </c>
      <c r="I92" s="144"/>
      <c r="J92" s="143" t="s">
        <v>91</v>
      </c>
      <c r="K92" s="144"/>
      <c r="L92" s="143" t="s">
        <v>92</v>
      </c>
      <c r="M92" s="144"/>
      <c r="N92" s="143" t="s">
        <v>93</v>
      </c>
      <c r="O92" s="144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5" t="b">
        <v>0</v>
      </c>
      <c r="G94" s="146"/>
      <c r="H94" s="145" t="b">
        <v>0</v>
      </c>
      <c r="I94" s="146"/>
      <c r="J94" s="145" t="b">
        <v>0</v>
      </c>
      <c r="K94" s="146"/>
      <c r="L94" s="145" t="b">
        <v>0</v>
      </c>
      <c r="M94" s="146"/>
      <c r="N94" s="145" t="b">
        <v>0</v>
      </c>
      <c r="O94" s="146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2">
        <f>IF(F96=TRUE,0.5/5,IF(G96=TRUE,1/5,IF(H96=TRUE,1.5/5,IF(I96=TRUE,2/5,IF(J96=TRUE,2.5/5,IF(K96=TRUE,3/5,IF(L96=TRUE,3.5/5,IF(M96=TRUE,4/5,IF(N96=TRUE,4.5/5,IF(O96=TRUE,5/5,IF(O96=FALSE,0.25/5)))))))))))</f>
        <v>0.05</v>
      </c>
      <c r="I118" s="142"/>
    </row>
    <row r="119" spans="2:15" ht="25.05" customHeight="1" x14ac:dyDescent="0.5">
      <c r="F119" s="4" t="s">
        <v>53</v>
      </c>
      <c r="G119" s="4"/>
      <c r="H119" s="142">
        <f>IF(F98=TRUE,0.5/5,IF(G98=TRUE,1/5,IF(H98=TRUE,1.5/5,IF(I98=TRUE,2/5,IF(J98=TRUE,2.5/5,IF(K98=TRUE,3/5,IF(L98=TRUE,3.5/5,IF(M98=TRUE,4/5,IF(N98=TRUE,4.5/5,IF(O98=TRUE,5/5,IF(O98=FALSE,0.25/5)))))))))))</f>
        <v>0.05</v>
      </c>
      <c r="I119" s="142"/>
    </row>
    <row r="120" spans="2:15" ht="25.05" customHeight="1" x14ac:dyDescent="0.5">
      <c r="F120" s="4" t="s">
        <v>54</v>
      </c>
      <c r="G120" s="4"/>
      <c r="H120" s="142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2"/>
    </row>
    <row r="121" spans="2:15" ht="25.05" customHeight="1" x14ac:dyDescent="0.5">
      <c r="F121" s="4" t="s">
        <v>55</v>
      </c>
      <c r="G121" s="4"/>
      <c r="H121" s="142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2"/>
    </row>
    <row r="122" spans="2:15" ht="25.05" customHeight="1" x14ac:dyDescent="0.5">
      <c r="F122" s="4" t="s">
        <v>56</v>
      </c>
      <c r="G122" s="4"/>
      <c r="H122" s="142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2"/>
    </row>
    <row r="123" spans="2:15" ht="25.05" customHeight="1" x14ac:dyDescent="0.5">
      <c r="F123" s="4" t="s">
        <v>57</v>
      </c>
      <c r="G123" s="4"/>
      <c r="H123" s="142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2"/>
    </row>
    <row r="124" spans="2:15" ht="25.05" customHeight="1" x14ac:dyDescent="0.5">
      <c r="F124" s="4" t="s">
        <v>58</v>
      </c>
      <c r="G124" s="4"/>
      <c r="H124" s="142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2"/>
    </row>
    <row r="125" spans="2:15" ht="25.05" customHeight="1" x14ac:dyDescent="0.5">
      <c r="F125" s="4" t="s">
        <v>59</v>
      </c>
      <c r="G125" s="4"/>
      <c r="H125" s="142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2"/>
    </row>
    <row r="126" spans="2:15" ht="25.05" customHeight="1" x14ac:dyDescent="0.5">
      <c r="F126" s="4" t="s">
        <v>60</v>
      </c>
      <c r="G126" s="4"/>
      <c r="H126" s="142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2"/>
    </row>
    <row r="127" spans="2:15" ht="25.05" customHeight="1" x14ac:dyDescent="0.5">
      <c r="F127" s="4" t="s">
        <v>61</v>
      </c>
      <c r="G127" s="4"/>
      <c r="H127" s="142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2"/>
    </row>
    <row r="128" spans="2:15" ht="25.05" customHeight="1" x14ac:dyDescent="0.5">
      <c r="F128" s="4"/>
      <c r="G128" s="4"/>
      <c r="H128" s="142"/>
      <c r="I128" s="142"/>
    </row>
    <row r="129" spans="2:32" ht="25.05" customHeight="1" x14ac:dyDescent="0.5">
      <c r="F129" s="4" t="s">
        <v>94</v>
      </c>
      <c r="G129" s="4"/>
      <c r="H129" s="142" t="b">
        <f>IF(F94=TRUE,1/5,IF(H94=TRUE,2/5,IF(J94=TRUE,3/5,IF(L94=TRUE,4/5,IF(N94=TRUE,5/5)))))</f>
        <v>0</v>
      </c>
      <c r="I129" s="142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7" t="str">
        <f t="shared" ref="B133" si="2">$B$2</f>
        <v xml:space="preserve">Miep 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</row>
    <row r="135" spans="2:32" ht="35.549999999999997" customHeight="1" x14ac:dyDescent="0.4">
      <c r="F135" s="143" t="s">
        <v>89</v>
      </c>
      <c r="G135" s="144"/>
      <c r="H135" s="143" t="s">
        <v>90</v>
      </c>
      <c r="I135" s="144"/>
      <c r="J135" s="143" t="s">
        <v>91</v>
      </c>
      <c r="K135" s="144"/>
      <c r="L135" s="143" t="s">
        <v>92</v>
      </c>
      <c r="M135" s="144"/>
      <c r="N135" s="143" t="s">
        <v>93</v>
      </c>
      <c r="O135" s="144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5" t="b">
        <v>0</v>
      </c>
      <c r="G137" s="146"/>
      <c r="H137" s="145" t="b">
        <v>0</v>
      </c>
      <c r="I137" s="146"/>
      <c r="J137" s="145" t="b">
        <v>0</v>
      </c>
      <c r="K137" s="146"/>
      <c r="L137" s="145" t="b">
        <v>0</v>
      </c>
      <c r="M137" s="146"/>
      <c r="N137" s="145" t="b">
        <v>0</v>
      </c>
      <c r="O137" s="146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2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2"/>
    </row>
    <row r="165" spans="2:15" ht="25.05" customHeight="1" x14ac:dyDescent="0.5">
      <c r="F165" s="4" t="s">
        <v>76</v>
      </c>
      <c r="G165" s="4"/>
      <c r="H165" s="142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2"/>
    </row>
    <row r="166" spans="2:15" ht="25.05" customHeight="1" x14ac:dyDescent="0.5">
      <c r="F166" s="4" t="s">
        <v>77</v>
      </c>
      <c r="G166" s="4"/>
      <c r="H166" s="142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2"/>
    </row>
    <row r="167" spans="2:15" ht="25.05" customHeight="1" x14ac:dyDescent="0.5">
      <c r="F167" s="4" t="s">
        <v>78</v>
      </c>
      <c r="G167" s="4"/>
      <c r="H167" s="142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2"/>
    </row>
    <row r="168" spans="2:15" ht="25.05" customHeight="1" x14ac:dyDescent="0.5">
      <c r="F168" s="4" t="s">
        <v>79</v>
      </c>
      <c r="G168" s="4"/>
      <c r="H168" s="142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2"/>
    </row>
    <row r="169" spans="2:15" ht="25.05" customHeight="1" x14ac:dyDescent="0.5">
      <c r="F169" s="4" t="s">
        <v>80</v>
      </c>
      <c r="G169" s="4"/>
      <c r="H169" s="142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2"/>
    </row>
    <row r="170" spans="2:15" ht="25.05" customHeight="1" x14ac:dyDescent="0.5">
      <c r="F170" s="4" t="s">
        <v>81</v>
      </c>
      <c r="G170" s="4"/>
      <c r="H170" s="142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2"/>
    </row>
    <row r="171" spans="2:15" ht="25.05" customHeight="1" x14ac:dyDescent="0.5">
      <c r="F171" s="4" t="s">
        <v>82</v>
      </c>
      <c r="G171" s="4"/>
      <c r="H171" s="142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2"/>
    </row>
    <row r="172" spans="2:15" ht="25.05" customHeight="1" x14ac:dyDescent="0.5">
      <c r="F172" s="4" t="s">
        <v>87</v>
      </c>
      <c r="G172" s="4"/>
      <c r="H172" s="142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2"/>
    </row>
    <row r="173" spans="2:15" ht="25.05" customHeight="1" x14ac:dyDescent="0.5">
      <c r="F173" s="4" t="s">
        <v>84</v>
      </c>
      <c r="G173" s="4"/>
      <c r="H173" s="142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2"/>
    </row>
    <row r="174" spans="2:15" ht="25.05" customHeight="1" x14ac:dyDescent="0.5">
      <c r="F174" s="4" t="s">
        <v>85</v>
      </c>
      <c r="G174" s="4"/>
      <c r="H174" s="142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2"/>
    </row>
    <row r="175" spans="2:15" ht="25.05" customHeight="1" x14ac:dyDescent="0.5">
      <c r="F175" s="4" t="s">
        <v>86</v>
      </c>
      <c r="G175" s="4"/>
      <c r="H175" s="142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2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48" t="b">
        <f>IF(F137=TRUE,1/5,IF(H137=TRUE,2/5,IF(J137=TRUE,3/5,IF(L137=TRUE,4/5,IF(N137=TRUE,5/5)))))</f>
        <v>0</v>
      </c>
      <c r="I178" s="148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49">
        <f>(H40+H86+H130+H180)/4</f>
        <v>4.9999999999999996E-2</v>
      </c>
      <c r="I183" s="149"/>
      <c r="J183" s="67"/>
      <c r="K183" s="66" t="s">
        <v>95</v>
      </c>
      <c r="L183" s="65"/>
      <c r="M183" s="149">
        <f>H40</f>
        <v>4.9999999999999996E-2</v>
      </c>
      <c r="N183" s="149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49">
        <f>(H39+H85+H129+H178)/4</f>
        <v>0.5</v>
      </c>
      <c r="I184" s="149"/>
      <c r="J184" s="66"/>
      <c r="K184" s="66" t="s">
        <v>96</v>
      </c>
      <c r="L184" s="65"/>
      <c r="M184" s="149">
        <f>H39</f>
        <v>1</v>
      </c>
      <c r="N184" s="149"/>
      <c r="O184" s="65"/>
      <c r="P184" s="66" t="s">
        <v>96</v>
      </c>
      <c r="Q184" s="65"/>
      <c r="R184" s="140">
        <f>H85</f>
        <v>1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49">
        <f>H184-H183</f>
        <v>0.45</v>
      </c>
      <c r="I185" s="149"/>
      <c r="J185" s="65"/>
      <c r="K185" s="66" t="s">
        <v>97</v>
      </c>
      <c r="L185" s="65"/>
      <c r="M185" s="149">
        <f>M184-M183</f>
        <v>0.95</v>
      </c>
      <c r="N185" s="149"/>
      <c r="O185" s="65"/>
      <c r="P185" s="66" t="s">
        <v>97</v>
      </c>
      <c r="Q185" s="65"/>
      <c r="R185" s="140">
        <f>R184-R183</f>
        <v>0.95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N6:O6"/>
    <mergeCell ref="H29:I29"/>
    <mergeCell ref="B2:AF2"/>
    <mergeCell ref="F4:G4"/>
    <mergeCell ref="H4:I4"/>
    <mergeCell ref="J4:K4"/>
    <mergeCell ref="L4:M4"/>
    <mergeCell ref="N4:O4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F94:G94"/>
    <mergeCell ref="H94:I94"/>
    <mergeCell ref="J94:K94"/>
    <mergeCell ref="L94:M94"/>
    <mergeCell ref="N94:O94"/>
    <mergeCell ref="F92:G92"/>
    <mergeCell ref="H92:I92"/>
    <mergeCell ref="J92:K92"/>
    <mergeCell ref="L92:M92"/>
    <mergeCell ref="N92:O92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B11D-EAB3-4D06-A5A5-2A88B9301318}">
  <dimension ref="B2:AF185"/>
  <sheetViews>
    <sheetView showGridLines="0" zoomScale="80" zoomScaleNormal="80" zoomScaleSheetLayoutView="8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7" t="str">
        <f>Start!$C$15</f>
        <v>Toos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4" spans="2:32" ht="35.549999999999997" customHeight="1" x14ac:dyDescent="0.4">
      <c r="F4" s="143" t="s">
        <v>89</v>
      </c>
      <c r="G4" s="144"/>
      <c r="H4" s="143" t="s">
        <v>90</v>
      </c>
      <c r="I4" s="144"/>
      <c r="J4" s="143" t="s">
        <v>91</v>
      </c>
      <c r="K4" s="144"/>
      <c r="L4" s="143" t="s">
        <v>92</v>
      </c>
      <c r="M4" s="144"/>
      <c r="N4" s="143" t="s">
        <v>93</v>
      </c>
      <c r="O4" s="144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5" t="b">
        <v>0</v>
      </c>
      <c r="G6" s="146"/>
      <c r="H6" s="145" t="b">
        <v>0</v>
      </c>
      <c r="I6" s="146"/>
      <c r="J6" s="145" t="b">
        <v>0</v>
      </c>
      <c r="K6" s="146"/>
      <c r="L6" s="145" t="b">
        <v>0</v>
      </c>
      <c r="M6" s="146"/>
      <c r="N6" s="145" t="b">
        <v>0</v>
      </c>
      <c r="O6" s="146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2">
        <f>IF(F8=TRUE,0.5/5,IF(G8=TRUE,1/5,IF(H8=TRUE,1.5/5,IF(I8=TRUE,2/5,IF(J8=TRUE,2.5/5,IF(K8=TRUE,3/5,IF(L8=TRUE,3.5/5,IF(M8=TRUE,4/5,IF(N8=TRUE,4.5/5,IF(O8=TRUE,5/5,IF(O8=FALSE,0.25/5)))))))))))</f>
        <v>0.05</v>
      </c>
      <c r="I29" s="142"/>
    </row>
    <row r="30" spans="2:15" ht="25.05" customHeight="1" x14ac:dyDescent="0.5">
      <c r="F30" s="4" t="s">
        <v>13</v>
      </c>
      <c r="G30" s="4"/>
      <c r="H30" s="142">
        <f>IF(F10=TRUE,0.5/5,IF(G10=TRUE,1/5,IF(H10=TRUE,1.5/5,IF(I10=TRUE,2/5,IF(J10=TRUE,2.5/5,IF(K10=TRUE,3/5,IF(L10=TRUE,3.5/5,IF(M10=TRUE,4/5,IF(N10=TRUE,4.5/5,IF(O10=TRUE,5/5,IF(O10=FALSE,0.25/5)))))))))))</f>
        <v>0.05</v>
      </c>
      <c r="I30" s="142"/>
    </row>
    <row r="31" spans="2:15" ht="25.05" customHeight="1" x14ac:dyDescent="0.5">
      <c r="F31" s="4" t="s">
        <v>14</v>
      </c>
      <c r="G31" s="4"/>
      <c r="H31" s="142">
        <f>IF(F12=TRUE,0.5/5,IF(G12=TRUE,1/5,IF(H12=TRUE,1.5/5,IF(I12=TRUE,2/5,IF(J12=TRUE,2.5/5,IF(K12=TRUE,3/5,IF(L12=TRUE,3.5/5,IF(M12=TRUE,4/5,IF(N12=TRUE,4.5/5,IF(O12=TRUE,5/5,IF(O12=FALSE,0.25/5)))))))))))</f>
        <v>0.05</v>
      </c>
      <c r="I31" s="142"/>
    </row>
    <row r="32" spans="2:15" ht="25.05" customHeight="1" x14ac:dyDescent="0.5">
      <c r="F32" s="4" t="s">
        <v>15</v>
      </c>
      <c r="G32" s="4"/>
      <c r="H32" s="142">
        <f>IF(F14=TRUE,0.5/5,IF(G14=TRUE,1/5,IF(H14=TRUE,1.5/5,IF(I14=TRUE,2/5,IF(J14=TRUE,2.5/5,IF(K14=TRUE,3/5,IF(L14=TRUE,3.5/5,IF(M14=TRUE,4/5,IF(N14=TRUE,4.5/5,IF(O14=TRUE,5/5,IF(O14=FALSE,0.25/5)))))))))))</f>
        <v>0.05</v>
      </c>
      <c r="I32" s="142"/>
    </row>
    <row r="33" spans="2:32" ht="25.05" customHeight="1" x14ac:dyDescent="0.5">
      <c r="F33" s="4" t="s">
        <v>16</v>
      </c>
      <c r="G33" s="4"/>
      <c r="H33" s="142">
        <f>IF(F16=TRUE,0.5/5,IF(G16=TRUE,1/5,IF(H16=TRUE,1.5/5,IF(I16=TRUE,2/5,IF(J16=TRUE,2.5/5,IF(K16=TRUE,3/5,IF(L16=TRUE,3.5/5,IF(M16=TRUE,4/5,IF(N16=TRUE,4.5/5,IF(O16=TRUE,5/5,IF(O16=FALSE,0.25/5)))))))))))</f>
        <v>0.05</v>
      </c>
      <c r="I33" s="142"/>
    </row>
    <row r="34" spans="2:32" ht="25.05" customHeight="1" x14ac:dyDescent="0.5">
      <c r="F34" s="4" t="s">
        <v>17</v>
      </c>
      <c r="G34" s="4"/>
      <c r="H34" s="142">
        <f>IF(F18=TRUE,0.5/5,IF(G18=TRUE,1/5,IF(H18=TRUE,1.5/5,IF(I18=TRUE,2/5,IF(J18=TRUE,2.5/5,IF(K18=TRUE,3/5,IF(L18=TRUE,3.5/5,IF(M18=TRUE,4/5,IF(N18=TRUE,4.5/5,IF(O18=TRUE,5/5,IF(O18=FALSE,0.25/5)))))))))))</f>
        <v>0.05</v>
      </c>
      <c r="I34" s="142"/>
    </row>
    <row r="35" spans="2:32" ht="25.05" customHeight="1" x14ac:dyDescent="0.5">
      <c r="F35" s="4" t="s">
        <v>18</v>
      </c>
      <c r="G35" s="4"/>
      <c r="H35" s="142">
        <f>IF(F20=TRUE,0.5/5,IF(G20=TRUE,1/5,IF(H20=TRUE,1.5/5,IF(I20=TRUE,2/5,IF(J20=TRUE,2.5/5,IF(K20=TRUE,3/5,IF(L20=TRUE,3.5/5,IF(M20=TRUE,4/5,IF(N20=TRUE,4.5/5,IF(O20=TRUE,5/5,IF(O20=FALSE,0.25/5)))))))))))</f>
        <v>0.05</v>
      </c>
      <c r="I35" s="142"/>
    </row>
    <row r="36" spans="2:32" ht="25.05" customHeight="1" x14ac:dyDescent="0.5">
      <c r="F36" s="4" t="s">
        <v>19</v>
      </c>
      <c r="G36" s="4"/>
      <c r="H36" s="142">
        <f>IF(F22=TRUE,0.5/5,IF(G22=TRUE,1/5,IF(H22=TRUE,1.5/5,IF(I22=TRUE,2/5,IF(J22=TRUE,2.5/5,IF(K22=TRUE,3/5,IF(L22=TRUE,3.5/5,IF(M22=TRUE,4/5,IF(N22=TRUE,4.5/5,IF(O22=TRUE,5/5,IF(O22=FALSE,0.25/5)))))))))))</f>
        <v>0.05</v>
      </c>
      <c r="I36" s="142"/>
    </row>
    <row r="37" spans="2:32" ht="25.05" customHeight="1" x14ac:dyDescent="0.5">
      <c r="F37" s="4" t="s">
        <v>20</v>
      </c>
      <c r="G37" s="4"/>
      <c r="H37" s="142">
        <f>IF(F24=TRUE,0.5/5,IF(G24=TRUE,1/5,IF(H24=TRUE,1.5/5,IF(I24=TRUE,2/5,IF(J24=TRUE,2.5/5,IF(K24=TRUE,3/5,IF(L24=TRUE,3.5/5,IF(M24=TRUE,4/5,IF(N24=TRUE,4.5/5,IF(O24=TRUE,5/5,IF(O24=FALSE,0.25/5)))))))))))</f>
        <v>0.05</v>
      </c>
      <c r="I37" s="142"/>
    </row>
    <row r="38" spans="2:32" ht="25.05" customHeight="1" x14ac:dyDescent="0.5">
      <c r="F38" s="4" t="s">
        <v>21</v>
      </c>
      <c r="G38" s="4"/>
      <c r="H38" s="142">
        <f>IF(F26=TRUE,0.5/5,IF(G26=TRUE,1/5,IF(H26=TRUE,1.5/5,IF(I26=TRUE,2/5,IF(J26=TRUE,2.5/5,IF(K26=TRUE,3/5,IF(L26=TRUE,3.5/5,IF(M26=TRUE,4/5,IF(N26=TRUE,4.5/5,IF(O26=TRUE,5/5,IF(O26=FALSE,0.25/5)))))))))))</f>
        <v>0.05</v>
      </c>
      <c r="I38" s="142"/>
    </row>
    <row r="39" spans="2:32" ht="25.05" customHeight="1" x14ac:dyDescent="0.5">
      <c r="F39" s="4" t="s">
        <v>94</v>
      </c>
      <c r="G39" s="4"/>
      <c r="H39" s="142" t="b">
        <f>IF(F6=TRUE,1/5,IF(H6=TRUE,2/5,IF(J6=TRUE,3/5,IF(L6=TRUE,4/5,IF(N6=TRUE,5/5)))))</f>
        <v>0</v>
      </c>
      <c r="I39" s="142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7" t="str">
        <f t="shared" ref="B46" si="0">$B$2</f>
        <v>Toos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</row>
    <row r="48" spans="2:32" ht="35.549999999999997" customHeight="1" x14ac:dyDescent="0.4">
      <c r="F48" s="143" t="s">
        <v>89</v>
      </c>
      <c r="G48" s="144"/>
      <c r="H48" s="143" t="s">
        <v>90</v>
      </c>
      <c r="I48" s="144"/>
      <c r="J48" s="143" t="s">
        <v>91</v>
      </c>
      <c r="K48" s="144"/>
      <c r="L48" s="143" t="s">
        <v>92</v>
      </c>
      <c r="M48" s="144"/>
      <c r="N48" s="143" t="s">
        <v>93</v>
      </c>
      <c r="O48" s="144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5" t="b">
        <v>0</v>
      </c>
      <c r="G50" s="146"/>
      <c r="H50" s="145" t="b">
        <v>0</v>
      </c>
      <c r="I50" s="146"/>
      <c r="J50" s="145" t="b">
        <v>0</v>
      </c>
      <c r="K50" s="146"/>
      <c r="L50" s="145" t="b">
        <v>0</v>
      </c>
      <c r="M50" s="146"/>
      <c r="N50" s="145" t="b">
        <v>0</v>
      </c>
      <c r="O50" s="146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2">
        <f>IF(F52=TRUE,0.5/5,IF(G52=TRUE,1/5,IF(H52=TRUE,1.5/5,IF(I52=TRUE,2/5,IF(J52=TRUE,2.5/5,IF(K52=TRUE,3/5,IF(L52=TRUE,3.5/5,IF(M52=TRUE,4/5,IF(N52=TRUE,4.5/5,IF(O52=TRUE,5/5,IF(O52=FALSE,0.25/5)))))))))))</f>
        <v>0.05</v>
      </c>
      <c r="I74" s="142"/>
    </row>
    <row r="75" spans="2:15" ht="25.05" customHeight="1" x14ac:dyDescent="0.5">
      <c r="F75" s="4" t="s">
        <v>33</v>
      </c>
      <c r="G75" s="4"/>
      <c r="H75" s="142">
        <f>IF(F54=TRUE,0.5/5,IF(G54=TRUE,1/5,IF(H54=TRUE,1.5/5,IF(I54=TRUE,2/5,IF(J54=TRUE,2.5/5,IF(K54=TRUE,3/5,IF(L54=TRUE,3.5/5,IF(M54=TRUE,4/5,IF(N54=TRUE,4.5/5,IF(O54=TRUE,5/5,IF(O54=FALSE,0.25/5)))))))))))</f>
        <v>0.05</v>
      </c>
      <c r="I75" s="142"/>
    </row>
    <row r="76" spans="2:15" ht="25.05" customHeight="1" x14ac:dyDescent="0.5">
      <c r="F76" s="4" t="s">
        <v>34</v>
      </c>
      <c r="G76" s="4"/>
      <c r="H76" s="142">
        <f>IF(F56=TRUE,0.5/5,IF(G56=TRUE,1/5,IF(H56=TRUE,1.5/5,IF(I56=TRUE,2/5,IF(J56=TRUE,2.5/5,IF(K56=TRUE,3/5,IF(L56=TRUE,3.5/5,IF(M56=TRUE,4/5,IF(N56=TRUE,4.5/5,IF(O56=TRUE,5/5,IF(O56=FALSE,0.25/5)))))))))))</f>
        <v>0.05</v>
      </c>
      <c r="I76" s="142"/>
    </row>
    <row r="77" spans="2:15" ht="25.05" customHeight="1" x14ac:dyDescent="0.5">
      <c r="F77" s="4" t="s">
        <v>35</v>
      </c>
      <c r="G77" s="4"/>
      <c r="H77" s="142">
        <f>IF(F58=TRUE,0.5/5,IF(G58=TRUE,1/5,IF(H58=TRUE,1.5/5,IF(I58=TRUE,2/5,IF(J58=TRUE,2.5/5,IF(K58=TRUE,3/5,IF(L58=TRUE,3.5/5,IF(M58=TRUE,4/5,IF(N58=TRUE,4.5/5,IF(O58=TRUE,5/5,IF(O58=FALSE,0.25/5)))))))))))</f>
        <v>0.05</v>
      </c>
      <c r="I77" s="142"/>
    </row>
    <row r="78" spans="2:15" ht="25.05" customHeight="1" x14ac:dyDescent="0.5">
      <c r="F78" s="4" t="s">
        <v>36</v>
      </c>
      <c r="G78" s="4"/>
      <c r="H78" s="142">
        <f>IF(F60=TRUE,0.5/5,IF(G60=TRUE,1/5,IF(H60=TRUE,1.5/5,IF(I60=TRUE,2/5,IF(J60=TRUE,2.5/5,IF(K60=TRUE,3/5,IF(L60=TRUE,3.5/5,IF(M60=TRUE,4/5,IF(N60=TRUE,4.5/5,IF(O60=TRUE,5/5,IF(O60=FALSE,0.25/5)))))))))))</f>
        <v>0.05</v>
      </c>
      <c r="I78" s="142"/>
    </row>
    <row r="79" spans="2:15" ht="25.05" customHeight="1" x14ac:dyDescent="0.5">
      <c r="F79" s="4" t="s">
        <v>37</v>
      </c>
      <c r="G79" s="4"/>
      <c r="H79" s="142">
        <f>IF(F62=TRUE,0.5/5,IF(G62=TRUE,1/5,IF(H62=TRUE,1.5/5,IF(I62=TRUE,2/5,IF(J62=TRUE,2.5/5,IF(K62=TRUE,3/5,IF(L62=TRUE,3.5/5,IF(M62=TRUE,4/5,IF(N62=TRUE,4.5/5,IF(O62=TRUE,5/5,IF(O62=FALSE,0.25/5)))))))))))</f>
        <v>0.05</v>
      </c>
      <c r="I79" s="142"/>
    </row>
    <row r="80" spans="2:15" ht="25.05" customHeight="1" x14ac:dyDescent="0.5">
      <c r="F80" s="4" t="s">
        <v>38</v>
      </c>
      <c r="G80" s="4"/>
      <c r="H80" s="142">
        <f>IF(F64=TRUE,0.5/5,IF(G64=TRUE,1/5,IF(H64=TRUE,1.5/5,IF(I64=TRUE,2/5,IF(J64=TRUE,2.5/5,IF(K64=TRUE,3/5,IF(L64=TRUE,3.5/5,IF(M64=TRUE,4/5,IF(N64=TRUE,4.5/5,IF(O64=TRUE,5/5,IF(O64=FALSE,0.25/5)))))))))))</f>
        <v>0.05</v>
      </c>
      <c r="I80" s="142"/>
    </row>
    <row r="81" spans="2:32" ht="25.05" customHeight="1" x14ac:dyDescent="0.5">
      <c r="F81" s="4" t="s">
        <v>39</v>
      </c>
      <c r="G81" s="4"/>
      <c r="H81" s="142">
        <f>IF(F66=TRUE,0.5/5,IF(G66=TRUE,1/5,IF(H66=TRUE,1.5/5,IF(I66=TRUE,2/5,IF(J66=TRUE,2.5/5,IF(K66=TRUE,3/5,IF(L66=TRUE,3.5/5,IF(M66=TRUE,4/5,IF(N66=TRUE,4.5/5,IF(O66=TRUE,5/5,IF(O66=FALSE,0.25/5)))))))))))</f>
        <v>0.05</v>
      </c>
      <c r="I81" s="142"/>
    </row>
    <row r="82" spans="2:32" ht="25.05" customHeight="1" x14ac:dyDescent="0.5">
      <c r="F82" s="4" t="s">
        <v>40</v>
      </c>
      <c r="G82" s="4"/>
      <c r="H82" s="142">
        <f>IF(F68=TRUE,0.5/5,IF(G68=TRUE,1/5,IF(H68=TRUE,1.5/5,IF(I68=TRUE,2/5,IF(J68=TRUE,2.5/5,IF(K68=TRUE,3/5,IF(L68=TRUE,3.5/5,IF(M68=TRUE,4/5,IF(N68=TRUE,4.5/5,IF(O68=TRUE,5/5,IF(O68=FALSE,0.25/5)))))))))))</f>
        <v>0.05</v>
      </c>
      <c r="I82" s="142"/>
    </row>
    <row r="83" spans="2:32" ht="25.05" customHeight="1" x14ac:dyDescent="0.5">
      <c r="F83" s="4" t="s">
        <v>41</v>
      </c>
      <c r="G83" s="4"/>
      <c r="H83" s="142">
        <f>IF(F70=TRUE,0.5/5,IF(G70=TRUE,1/5,IF(H70=TRUE,1.5/5,IF(I70=TRUE,2/5,IF(J70=TRUE,2.5/5,IF(K70=TRUE,3/5,IF(L70=TRUE,3.5/5,IF(M70=TRUE,4/5,IF(N70=TRUE,4.5/5,IF(O70=TRUE,5/5,IF(O70=FALSE,0.25/5)))))))))))</f>
        <v>0.05</v>
      </c>
      <c r="I83" s="142"/>
    </row>
    <row r="84" spans="2:32" ht="25.05" customHeight="1" x14ac:dyDescent="0.5">
      <c r="F84" s="4"/>
      <c r="G84" s="4"/>
      <c r="H84" s="142"/>
      <c r="I84" s="142"/>
    </row>
    <row r="85" spans="2:32" ht="25.05" customHeight="1" x14ac:dyDescent="0.5">
      <c r="F85" s="4" t="s">
        <v>94</v>
      </c>
      <c r="G85" s="4"/>
      <c r="H85" s="142" t="b">
        <f>IF(F50=TRUE,1/5,IF(H50=TRUE,2/5,IF(J50=TRUE,3/5,IF(L50=TRUE,4/5,IF(N50=TRUE,5/5)))))</f>
        <v>0</v>
      </c>
      <c r="I85" s="142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7" t="str">
        <f t="shared" ref="B90" si="1">$B$2</f>
        <v>Toos</v>
      </c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</row>
    <row r="92" spans="2:32" ht="35.549999999999997" customHeight="1" x14ac:dyDescent="0.4">
      <c r="F92" s="143" t="s">
        <v>89</v>
      </c>
      <c r="G92" s="144"/>
      <c r="H92" s="143" t="s">
        <v>90</v>
      </c>
      <c r="I92" s="144"/>
      <c r="J92" s="143" t="s">
        <v>91</v>
      </c>
      <c r="K92" s="144"/>
      <c r="L92" s="143" t="s">
        <v>92</v>
      </c>
      <c r="M92" s="144"/>
      <c r="N92" s="143" t="s">
        <v>93</v>
      </c>
      <c r="O92" s="144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5" t="b">
        <v>0</v>
      </c>
      <c r="G94" s="146"/>
      <c r="H94" s="145" t="b">
        <v>0</v>
      </c>
      <c r="I94" s="146"/>
      <c r="J94" s="145" t="b">
        <v>0</v>
      </c>
      <c r="K94" s="146"/>
      <c r="L94" s="145" t="b">
        <v>0</v>
      </c>
      <c r="M94" s="146"/>
      <c r="N94" s="145" t="b">
        <v>0</v>
      </c>
      <c r="O94" s="146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2">
        <f>IF(F96=TRUE,0.5/5,IF(G96=TRUE,1/5,IF(H96=TRUE,1.5/5,IF(I96=TRUE,2/5,IF(J96=TRUE,2.5/5,IF(K96=TRUE,3/5,IF(L96=TRUE,3.5/5,IF(M96=TRUE,4/5,IF(N96=TRUE,4.5/5,IF(O96=TRUE,5/5,IF(O96=FALSE,0.25/5)))))))))))</f>
        <v>0.05</v>
      </c>
      <c r="I118" s="142"/>
    </row>
    <row r="119" spans="2:15" ht="25.05" customHeight="1" x14ac:dyDescent="0.5">
      <c r="F119" s="4" t="s">
        <v>53</v>
      </c>
      <c r="G119" s="4"/>
      <c r="H119" s="142">
        <f>IF(F98=TRUE,0.5/5,IF(G98=TRUE,1/5,IF(H98=TRUE,1.5/5,IF(I98=TRUE,2/5,IF(J98=TRUE,2.5/5,IF(K98=TRUE,3/5,IF(L98=TRUE,3.5/5,IF(M98=TRUE,4/5,IF(N98=TRUE,4.5/5,IF(O98=TRUE,5/5,IF(O98=FALSE,0.25/5)))))))))))</f>
        <v>0.05</v>
      </c>
      <c r="I119" s="142"/>
    </row>
    <row r="120" spans="2:15" ht="25.05" customHeight="1" x14ac:dyDescent="0.5">
      <c r="F120" s="4" t="s">
        <v>54</v>
      </c>
      <c r="G120" s="4"/>
      <c r="H120" s="142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2"/>
    </row>
    <row r="121" spans="2:15" ht="25.05" customHeight="1" x14ac:dyDescent="0.5">
      <c r="F121" s="4" t="s">
        <v>55</v>
      </c>
      <c r="G121" s="4"/>
      <c r="H121" s="142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2"/>
    </row>
    <row r="122" spans="2:15" ht="25.05" customHeight="1" x14ac:dyDescent="0.5">
      <c r="F122" s="4" t="s">
        <v>56</v>
      </c>
      <c r="G122" s="4"/>
      <c r="H122" s="142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2"/>
    </row>
    <row r="123" spans="2:15" ht="25.05" customHeight="1" x14ac:dyDescent="0.5">
      <c r="F123" s="4" t="s">
        <v>57</v>
      </c>
      <c r="G123" s="4"/>
      <c r="H123" s="142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2"/>
    </row>
    <row r="124" spans="2:15" ht="25.05" customHeight="1" x14ac:dyDescent="0.5">
      <c r="F124" s="4" t="s">
        <v>58</v>
      </c>
      <c r="G124" s="4"/>
      <c r="H124" s="142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2"/>
    </row>
    <row r="125" spans="2:15" ht="25.05" customHeight="1" x14ac:dyDescent="0.5">
      <c r="F125" s="4" t="s">
        <v>59</v>
      </c>
      <c r="G125" s="4"/>
      <c r="H125" s="142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2"/>
    </row>
    <row r="126" spans="2:15" ht="25.05" customHeight="1" x14ac:dyDescent="0.5">
      <c r="F126" s="4" t="s">
        <v>60</v>
      </c>
      <c r="G126" s="4"/>
      <c r="H126" s="142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2"/>
    </row>
    <row r="127" spans="2:15" ht="25.05" customHeight="1" x14ac:dyDescent="0.5">
      <c r="F127" s="4" t="s">
        <v>61</v>
      </c>
      <c r="G127" s="4"/>
      <c r="H127" s="142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2"/>
    </row>
    <row r="128" spans="2:15" ht="25.05" customHeight="1" x14ac:dyDescent="0.5">
      <c r="F128" s="4"/>
      <c r="G128" s="4"/>
      <c r="H128" s="142"/>
      <c r="I128" s="142"/>
    </row>
    <row r="129" spans="2:32" ht="25.05" customHeight="1" x14ac:dyDescent="0.5">
      <c r="F129" s="4" t="s">
        <v>94</v>
      </c>
      <c r="G129" s="4"/>
      <c r="H129" s="142" t="b">
        <f>IF(F94=TRUE,1/5,IF(H94=TRUE,2/5,IF(J94=TRUE,3/5,IF(L94=TRUE,4/5,IF(N94=TRUE,5/5)))))</f>
        <v>0</v>
      </c>
      <c r="I129" s="142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7" t="str">
        <f t="shared" ref="B133" si="2">$B$2</f>
        <v>Toos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</row>
    <row r="135" spans="2:32" ht="35.549999999999997" customHeight="1" x14ac:dyDescent="0.4">
      <c r="F135" s="143" t="s">
        <v>89</v>
      </c>
      <c r="G135" s="144"/>
      <c r="H135" s="143" t="s">
        <v>90</v>
      </c>
      <c r="I135" s="144"/>
      <c r="J135" s="143" t="s">
        <v>91</v>
      </c>
      <c r="K135" s="144"/>
      <c r="L135" s="143" t="s">
        <v>92</v>
      </c>
      <c r="M135" s="144"/>
      <c r="N135" s="143" t="s">
        <v>93</v>
      </c>
      <c r="O135" s="144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5" t="b">
        <v>0</v>
      </c>
      <c r="G137" s="146"/>
      <c r="H137" s="145" t="b">
        <v>0</v>
      </c>
      <c r="I137" s="146"/>
      <c r="J137" s="145" t="b">
        <v>0</v>
      </c>
      <c r="K137" s="146"/>
      <c r="L137" s="145" t="b">
        <v>0</v>
      </c>
      <c r="M137" s="146"/>
      <c r="N137" s="145" t="b">
        <v>0</v>
      </c>
      <c r="O137" s="146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2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2"/>
    </row>
    <row r="165" spans="2:15" ht="25.05" customHeight="1" x14ac:dyDescent="0.5">
      <c r="F165" s="4" t="s">
        <v>76</v>
      </c>
      <c r="G165" s="4"/>
      <c r="H165" s="142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2"/>
    </row>
    <row r="166" spans="2:15" ht="25.05" customHeight="1" x14ac:dyDescent="0.5">
      <c r="F166" s="4" t="s">
        <v>77</v>
      </c>
      <c r="G166" s="4"/>
      <c r="H166" s="142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2"/>
    </row>
    <row r="167" spans="2:15" ht="25.05" customHeight="1" x14ac:dyDescent="0.5">
      <c r="F167" s="4" t="s">
        <v>78</v>
      </c>
      <c r="G167" s="4"/>
      <c r="H167" s="142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2"/>
    </row>
    <row r="168" spans="2:15" ht="25.05" customHeight="1" x14ac:dyDescent="0.5">
      <c r="F168" s="4" t="s">
        <v>79</v>
      </c>
      <c r="G168" s="4"/>
      <c r="H168" s="142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2"/>
    </row>
    <row r="169" spans="2:15" ht="25.05" customHeight="1" x14ac:dyDescent="0.5">
      <c r="F169" s="4" t="s">
        <v>80</v>
      </c>
      <c r="G169" s="4"/>
      <c r="H169" s="142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2"/>
    </row>
    <row r="170" spans="2:15" ht="25.05" customHeight="1" x14ac:dyDescent="0.5">
      <c r="F170" s="4" t="s">
        <v>81</v>
      </c>
      <c r="G170" s="4"/>
      <c r="H170" s="142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2"/>
    </row>
    <row r="171" spans="2:15" ht="25.05" customHeight="1" x14ac:dyDescent="0.5">
      <c r="F171" s="4" t="s">
        <v>82</v>
      </c>
      <c r="G171" s="4"/>
      <c r="H171" s="142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2"/>
    </row>
    <row r="172" spans="2:15" ht="25.05" customHeight="1" x14ac:dyDescent="0.5">
      <c r="F172" s="4" t="s">
        <v>87</v>
      </c>
      <c r="G172" s="4"/>
      <c r="H172" s="142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2"/>
    </row>
    <row r="173" spans="2:15" ht="25.05" customHeight="1" x14ac:dyDescent="0.5">
      <c r="F173" s="4" t="s">
        <v>84</v>
      </c>
      <c r="G173" s="4"/>
      <c r="H173" s="142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2"/>
    </row>
    <row r="174" spans="2:15" ht="25.05" customHeight="1" x14ac:dyDescent="0.5">
      <c r="F174" s="4" t="s">
        <v>85</v>
      </c>
      <c r="G174" s="4"/>
      <c r="H174" s="142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2"/>
    </row>
    <row r="175" spans="2:15" ht="25.05" customHeight="1" x14ac:dyDescent="0.5">
      <c r="F175" s="4" t="s">
        <v>86</v>
      </c>
      <c r="G175" s="4"/>
      <c r="H175" s="142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2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48" t="b">
        <f>IF(F137=TRUE,1/5,IF(H137=TRUE,2/5,IF(J137=TRUE,3/5,IF(L137=TRUE,4/5,IF(N137=TRUE,5/5)))))</f>
        <v>0</v>
      </c>
      <c r="I178" s="148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49">
        <f>(H40+H86+H130+H180)/4</f>
        <v>4.9999999999999996E-2</v>
      </c>
      <c r="I183" s="149"/>
      <c r="J183" s="67"/>
      <c r="K183" s="66" t="s">
        <v>95</v>
      </c>
      <c r="L183" s="65"/>
      <c r="M183" s="149">
        <f>H40</f>
        <v>4.9999999999999996E-2</v>
      </c>
      <c r="N183" s="149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49">
        <f>(H39+H85+H129+H178)/4</f>
        <v>0</v>
      </c>
      <c r="I184" s="149"/>
      <c r="J184" s="66"/>
      <c r="K184" s="66" t="s">
        <v>96</v>
      </c>
      <c r="L184" s="65"/>
      <c r="M184" s="149" t="b">
        <f>H39</f>
        <v>0</v>
      </c>
      <c r="N184" s="149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49">
        <f>H184-H183</f>
        <v>-4.9999999999999996E-2</v>
      </c>
      <c r="I185" s="149"/>
      <c r="J185" s="65"/>
      <c r="K185" s="66" t="s">
        <v>97</v>
      </c>
      <c r="L185" s="65"/>
      <c r="M185" s="149">
        <f>M184-M183</f>
        <v>-4.9999999999999996E-2</v>
      </c>
      <c r="N185" s="149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F92:G92"/>
    <mergeCell ref="H92:I92"/>
    <mergeCell ref="J92:K92"/>
    <mergeCell ref="L92:M92"/>
    <mergeCell ref="N92:O92"/>
    <mergeCell ref="F94:G94"/>
    <mergeCell ref="H94:I94"/>
    <mergeCell ref="J94:K94"/>
    <mergeCell ref="L94:M94"/>
    <mergeCell ref="N94:O94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N6:O6"/>
    <mergeCell ref="H29:I29"/>
    <mergeCell ref="B2:AF2"/>
    <mergeCell ref="F4:G4"/>
    <mergeCell ref="H4:I4"/>
    <mergeCell ref="J4:K4"/>
    <mergeCell ref="L4:M4"/>
    <mergeCell ref="N4:O4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AECB-67D3-4629-99EF-BC8F302593E4}">
  <dimension ref="B2:AF185"/>
  <sheetViews>
    <sheetView showGridLines="0" zoomScale="80" zoomScaleNormal="80" zoomScaleSheetLayoutView="80" workbookViewId="0">
      <selection activeCell="A182" sqref="A182:XFD18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7" t="str">
        <f>Start!$C$16</f>
        <v>Pim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4" spans="2:32" ht="35.549999999999997" customHeight="1" x14ac:dyDescent="0.4">
      <c r="F4" s="143" t="s">
        <v>89</v>
      </c>
      <c r="G4" s="144"/>
      <c r="H4" s="143" t="s">
        <v>90</v>
      </c>
      <c r="I4" s="144"/>
      <c r="J4" s="143" t="s">
        <v>91</v>
      </c>
      <c r="K4" s="144"/>
      <c r="L4" s="143" t="s">
        <v>92</v>
      </c>
      <c r="M4" s="144"/>
      <c r="N4" s="143" t="s">
        <v>93</v>
      </c>
      <c r="O4" s="144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5" t="b">
        <v>0</v>
      </c>
      <c r="G6" s="146"/>
      <c r="H6" s="145" t="b">
        <v>0</v>
      </c>
      <c r="I6" s="146"/>
      <c r="J6" s="145" t="b">
        <v>0</v>
      </c>
      <c r="K6" s="146"/>
      <c r="L6" s="145" t="b">
        <v>0</v>
      </c>
      <c r="M6" s="146"/>
      <c r="N6" s="145" t="b">
        <v>0</v>
      </c>
      <c r="O6" s="146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2">
        <f>IF(F8=TRUE,0.5/5,IF(G8=TRUE,1/5,IF(H8=TRUE,1.5/5,IF(I8=TRUE,2/5,IF(J8=TRUE,2.5/5,IF(K8=TRUE,3/5,IF(L8=TRUE,3.5/5,IF(M8=TRUE,4/5,IF(N8=TRUE,4.5/5,IF(O8=TRUE,5/5,IF(O8=FALSE,0.25/5)))))))))))</f>
        <v>0.05</v>
      </c>
      <c r="I29" s="142"/>
    </row>
    <row r="30" spans="2:15" ht="25.05" customHeight="1" x14ac:dyDescent="0.5">
      <c r="F30" s="4" t="s">
        <v>13</v>
      </c>
      <c r="G30" s="4"/>
      <c r="H30" s="142">
        <f>IF(F10=TRUE,0.5/5,IF(G10=TRUE,1/5,IF(H10=TRUE,1.5/5,IF(I10=TRUE,2/5,IF(J10=TRUE,2.5/5,IF(K10=TRUE,3/5,IF(L10=TRUE,3.5/5,IF(M10=TRUE,4/5,IF(N10=TRUE,4.5/5,IF(O10=TRUE,5/5,IF(O10=FALSE,0.25/5)))))))))))</f>
        <v>0.05</v>
      </c>
      <c r="I30" s="142"/>
    </row>
    <row r="31" spans="2:15" ht="25.05" customHeight="1" x14ac:dyDescent="0.5">
      <c r="F31" s="4" t="s">
        <v>14</v>
      </c>
      <c r="G31" s="4"/>
      <c r="H31" s="142">
        <f>IF(F12=TRUE,0.5/5,IF(G12=TRUE,1/5,IF(H12=TRUE,1.5/5,IF(I12=TRUE,2/5,IF(J12=TRUE,2.5/5,IF(K12=TRUE,3/5,IF(L12=TRUE,3.5/5,IF(M12=TRUE,4/5,IF(N12=TRUE,4.5/5,IF(O12=TRUE,5/5,IF(O12=FALSE,0.25/5)))))))))))</f>
        <v>0.05</v>
      </c>
      <c r="I31" s="142"/>
    </row>
    <row r="32" spans="2:15" ht="25.05" customHeight="1" x14ac:dyDescent="0.5">
      <c r="F32" s="4" t="s">
        <v>15</v>
      </c>
      <c r="G32" s="4"/>
      <c r="H32" s="142">
        <f>IF(F14=TRUE,0.5/5,IF(G14=TRUE,1/5,IF(H14=TRUE,1.5/5,IF(I14=TRUE,2/5,IF(J14=TRUE,2.5/5,IF(K14=TRUE,3/5,IF(L14=TRUE,3.5/5,IF(M14=TRUE,4/5,IF(N14=TRUE,4.5/5,IF(O14=TRUE,5/5,IF(O14=FALSE,0.25/5)))))))))))</f>
        <v>0.05</v>
      </c>
      <c r="I32" s="142"/>
    </row>
    <row r="33" spans="2:32" ht="25.05" customHeight="1" x14ac:dyDescent="0.5">
      <c r="F33" s="4" t="s">
        <v>16</v>
      </c>
      <c r="G33" s="4"/>
      <c r="H33" s="142">
        <f>IF(F16=TRUE,0.5/5,IF(G16=TRUE,1/5,IF(H16=TRUE,1.5/5,IF(I16=TRUE,2/5,IF(J16=TRUE,2.5/5,IF(K16=TRUE,3/5,IF(L16=TRUE,3.5/5,IF(M16=TRUE,4/5,IF(N16=TRUE,4.5/5,IF(O16=TRUE,5/5,IF(O16=FALSE,0.25/5)))))))))))</f>
        <v>0.05</v>
      </c>
      <c r="I33" s="142"/>
    </row>
    <row r="34" spans="2:32" ht="25.05" customHeight="1" x14ac:dyDescent="0.5">
      <c r="F34" s="4" t="s">
        <v>17</v>
      </c>
      <c r="G34" s="4"/>
      <c r="H34" s="142">
        <f>IF(F18=TRUE,0.5/5,IF(G18=TRUE,1/5,IF(H18=TRUE,1.5/5,IF(I18=TRUE,2/5,IF(J18=TRUE,2.5/5,IF(K18=TRUE,3/5,IF(L18=TRUE,3.5/5,IF(M18=TRUE,4/5,IF(N18=TRUE,4.5/5,IF(O18=TRUE,5/5,IF(O18=FALSE,0.25/5)))))))))))</f>
        <v>0.05</v>
      </c>
      <c r="I34" s="142"/>
    </row>
    <row r="35" spans="2:32" ht="25.05" customHeight="1" x14ac:dyDescent="0.5">
      <c r="F35" s="4" t="s">
        <v>18</v>
      </c>
      <c r="G35" s="4"/>
      <c r="H35" s="142">
        <f>IF(F20=TRUE,0.5/5,IF(G20=TRUE,1/5,IF(H20=TRUE,1.5/5,IF(I20=TRUE,2/5,IF(J20=TRUE,2.5/5,IF(K20=TRUE,3/5,IF(L20=TRUE,3.5/5,IF(M20=TRUE,4/5,IF(N20=TRUE,4.5/5,IF(O20=TRUE,5/5,IF(O20=FALSE,0.25/5)))))))))))</f>
        <v>0.05</v>
      </c>
      <c r="I35" s="142"/>
    </row>
    <row r="36" spans="2:32" ht="25.05" customHeight="1" x14ac:dyDescent="0.5">
      <c r="F36" s="4" t="s">
        <v>19</v>
      </c>
      <c r="G36" s="4"/>
      <c r="H36" s="142">
        <f>IF(F22=TRUE,0.5/5,IF(G22=TRUE,1/5,IF(H22=TRUE,1.5/5,IF(I22=TRUE,2/5,IF(J22=TRUE,2.5/5,IF(K22=TRUE,3/5,IF(L22=TRUE,3.5/5,IF(M22=TRUE,4/5,IF(N22=TRUE,4.5/5,IF(O22=TRUE,5/5,IF(O22=FALSE,0.25/5)))))))))))</f>
        <v>0.05</v>
      </c>
      <c r="I36" s="142"/>
    </row>
    <row r="37" spans="2:32" ht="25.05" customHeight="1" x14ac:dyDescent="0.5">
      <c r="F37" s="4" t="s">
        <v>20</v>
      </c>
      <c r="G37" s="4"/>
      <c r="H37" s="142">
        <f>IF(F24=TRUE,0.5/5,IF(G24=TRUE,1/5,IF(H24=TRUE,1.5/5,IF(I24=TRUE,2/5,IF(J24=TRUE,2.5/5,IF(K24=TRUE,3/5,IF(L24=TRUE,3.5/5,IF(M24=TRUE,4/5,IF(N24=TRUE,4.5/5,IF(O24=TRUE,5/5,IF(O24=FALSE,0.25/5)))))))))))</f>
        <v>0.05</v>
      </c>
      <c r="I37" s="142"/>
    </row>
    <row r="38" spans="2:32" ht="25.05" customHeight="1" x14ac:dyDescent="0.5">
      <c r="F38" s="4" t="s">
        <v>21</v>
      </c>
      <c r="G38" s="4"/>
      <c r="H38" s="142">
        <f>IF(F26=TRUE,0.5/5,IF(G26=TRUE,1/5,IF(H26=TRUE,1.5/5,IF(I26=TRUE,2/5,IF(J26=TRUE,2.5/5,IF(K26=TRUE,3/5,IF(L26=TRUE,3.5/5,IF(M26=TRUE,4/5,IF(N26=TRUE,4.5/5,IF(O26=TRUE,5/5,IF(O26=FALSE,0.25/5)))))))))))</f>
        <v>0.05</v>
      </c>
      <c r="I38" s="142"/>
    </row>
    <row r="39" spans="2:32" ht="25.05" customHeight="1" x14ac:dyDescent="0.5">
      <c r="F39" s="4" t="s">
        <v>94</v>
      </c>
      <c r="G39" s="4"/>
      <c r="H39" s="142" t="b">
        <f>IF(F6=TRUE,1/5,IF(H6=TRUE,2/5,IF(J6=TRUE,3/5,IF(L6=TRUE,4/5,IF(N6=TRUE,5/5)))))</f>
        <v>0</v>
      </c>
      <c r="I39" s="142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7" t="str">
        <f t="shared" ref="B46" si="0">$B$2</f>
        <v>Pim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</row>
    <row r="48" spans="2:32" ht="35.549999999999997" customHeight="1" x14ac:dyDescent="0.4">
      <c r="F48" s="143" t="s">
        <v>89</v>
      </c>
      <c r="G48" s="144"/>
      <c r="H48" s="143" t="s">
        <v>90</v>
      </c>
      <c r="I48" s="144"/>
      <c r="J48" s="143" t="s">
        <v>91</v>
      </c>
      <c r="K48" s="144"/>
      <c r="L48" s="143" t="s">
        <v>92</v>
      </c>
      <c r="M48" s="144"/>
      <c r="N48" s="143" t="s">
        <v>93</v>
      </c>
      <c r="O48" s="144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5" t="b">
        <v>0</v>
      </c>
      <c r="G50" s="146"/>
      <c r="H50" s="145" t="b">
        <v>0</v>
      </c>
      <c r="I50" s="146"/>
      <c r="J50" s="145" t="b">
        <v>0</v>
      </c>
      <c r="K50" s="146"/>
      <c r="L50" s="145" t="b">
        <v>0</v>
      </c>
      <c r="M50" s="146"/>
      <c r="N50" s="145" t="b">
        <v>0</v>
      </c>
      <c r="O50" s="146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2">
        <f>IF(F52=TRUE,0.5/5,IF(G52=TRUE,1/5,IF(H52=TRUE,1.5/5,IF(I52=TRUE,2/5,IF(J52=TRUE,2.5/5,IF(K52=TRUE,3/5,IF(L52=TRUE,3.5/5,IF(M52=TRUE,4/5,IF(N52=TRUE,4.5/5,IF(O52=TRUE,5/5,IF(O52=FALSE,0.25/5)))))))))))</f>
        <v>0.05</v>
      </c>
      <c r="I74" s="142"/>
    </row>
    <row r="75" spans="2:15" ht="25.05" customHeight="1" x14ac:dyDescent="0.5">
      <c r="F75" s="4" t="s">
        <v>33</v>
      </c>
      <c r="G75" s="4"/>
      <c r="H75" s="142">
        <f>IF(F54=TRUE,0.5/5,IF(G54=TRUE,1/5,IF(H54=TRUE,1.5/5,IF(I54=TRUE,2/5,IF(J54=TRUE,2.5/5,IF(K54=TRUE,3/5,IF(L54=TRUE,3.5/5,IF(M54=TRUE,4/5,IF(N54=TRUE,4.5/5,IF(O54=TRUE,5/5,IF(O54=FALSE,0.25/5)))))))))))</f>
        <v>0.05</v>
      </c>
      <c r="I75" s="142"/>
    </row>
    <row r="76" spans="2:15" ht="25.05" customHeight="1" x14ac:dyDescent="0.5">
      <c r="F76" s="4" t="s">
        <v>34</v>
      </c>
      <c r="G76" s="4"/>
      <c r="H76" s="142">
        <f>IF(F56=TRUE,0.5/5,IF(G56=TRUE,1/5,IF(H56=TRUE,1.5/5,IF(I56=TRUE,2/5,IF(J56=TRUE,2.5/5,IF(K56=TRUE,3/5,IF(L56=TRUE,3.5/5,IF(M56=TRUE,4/5,IF(N56=TRUE,4.5/5,IF(O56=TRUE,5/5,IF(O56=FALSE,0.25/5)))))))))))</f>
        <v>0.05</v>
      </c>
      <c r="I76" s="142"/>
    </row>
    <row r="77" spans="2:15" ht="25.05" customHeight="1" x14ac:dyDescent="0.5">
      <c r="F77" s="4" t="s">
        <v>35</v>
      </c>
      <c r="G77" s="4"/>
      <c r="H77" s="142">
        <f>IF(F58=TRUE,0.5/5,IF(G58=TRUE,1/5,IF(H58=TRUE,1.5/5,IF(I58=TRUE,2/5,IF(J58=TRUE,2.5/5,IF(K58=TRUE,3/5,IF(L58=TRUE,3.5/5,IF(M58=TRUE,4/5,IF(N58=TRUE,4.5/5,IF(O58=TRUE,5/5,IF(O58=FALSE,0.25/5)))))))))))</f>
        <v>0.05</v>
      </c>
      <c r="I77" s="142"/>
    </row>
    <row r="78" spans="2:15" ht="25.05" customHeight="1" x14ac:dyDescent="0.5">
      <c r="F78" s="4" t="s">
        <v>36</v>
      </c>
      <c r="G78" s="4"/>
      <c r="H78" s="142">
        <f>IF(F60=TRUE,0.5/5,IF(G60=TRUE,1/5,IF(H60=TRUE,1.5/5,IF(I60=TRUE,2/5,IF(J60=TRUE,2.5/5,IF(K60=TRUE,3/5,IF(L60=TRUE,3.5/5,IF(M60=TRUE,4/5,IF(N60=TRUE,4.5/5,IF(O60=TRUE,5/5,IF(O60=FALSE,0.25/5)))))))))))</f>
        <v>0.05</v>
      </c>
      <c r="I78" s="142"/>
    </row>
    <row r="79" spans="2:15" ht="25.05" customHeight="1" x14ac:dyDescent="0.5">
      <c r="F79" s="4" t="s">
        <v>37</v>
      </c>
      <c r="G79" s="4"/>
      <c r="H79" s="142">
        <f>IF(F62=TRUE,0.5/5,IF(G62=TRUE,1/5,IF(H62=TRUE,1.5/5,IF(I62=TRUE,2/5,IF(J62=TRUE,2.5/5,IF(K62=TRUE,3/5,IF(L62=TRUE,3.5/5,IF(M62=TRUE,4/5,IF(N62=TRUE,4.5/5,IF(O62=TRUE,5/5,IF(O62=FALSE,0.25/5)))))))))))</f>
        <v>0.05</v>
      </c>
      <c r="I79" s="142"/>
    </row>
    <row r="80" spans="2:15" ht="25.05" customHeight="1" x14ac:dyDescent="0.5">
      <c r="F80" s="4" t="s">
        <v>38</v>
      </c>
      <c r="G80" s="4"/>
      <c r="H80" s="142">
        <f>IF(F64=TRUE,0.5/5,IF(G64=TRUE,1/5,IF(H64=TRUE,1.5/5,IF(I64=TRUE,2/5,IF(J64=TRUE,2.5/5,IF(K64=TRUE,3/5,IF(L64=TRUE,3.5/5,IF(M64=TRUE,4/5,IF(N64=TRUE,4.5/5,IF(O64=TRUE,5/5,IF(O64=FALSE,0.25/5)))))))))))</f>
        <v>0.05</v>
      </c>
      <c r="I80" s="142"/>
    </row>
    <row r="81" spans="2:32" ht="25.05" customHeight="1" x14ac:dyDescent="0.5">
      <c r="F81" s="4" t="s">
        <v>39</v>
      </c>
      <c r="G81" s="4"/>
      <c r="H81" s="142">
        <f>IF(F66=TRUE,0.5/5,IF(G66=TRUE,1/5,IF(H66=TRUE,1.5/5,IF(I66=TRUE,2/5,IF(J66=TRUE,2.5/5,IF(K66=TRUE,3/5,IF(L66=TRUE,3.5/5,IF(M66=TRUE,4/5,IF(N66=TRUE,4.5/5,IF(O66=TRUE,5/5,IF(O66=FALSE,0.25/5)))))))))))</f>
        <v>0.05</v>
      </c>
      <c r="I81" s="142"/>
    </row>
    <row r="82" spans="2:32" ht="25.05" customHeight="1" x14ac:dyDescent="0.5">
      <c r="F82" s="4" t="s">
        <v>40</v>
      </c>
      <c r="G82" s="4"/>
      <c r="H82" s="142">
        <f>IF(F68=TRUE,0.5/5,IF(G68=TRUE,1/5,IF(H68=TRUE,1.5/5,IF(I68=TRUE,2/5,IF(J68=TRUE,2.5/5,IF(K68=TRUE,3/5,IF(L68=TRUE,3.5/5,IF(M68=TRUE,4/5,IF(N68=TRUE,4.5/5,IF(O68=TRUE,5/5,IF(O68=FALSE,0.25/5)))))))))))</f>
        <v>0.05</v>
      </c>
      <c r="I82" s="142"/>
    </row>
    <row r="83" spans="2:32" ht="25.05" customHeight="1" x14ac:dyDescent="0.5">
      <c r="F83" s="4" t="s">
        <v>41</v>
      </c>
      <c r="G83" s="4"/>
      <c r="H83" s="142">
        <f>IF(F70=TRUE,0.5/5,IF(G70=TRUE,1/5,IF(H70=TRUE,1.5/5,IF(I70=TRUE,2/5,IF(J70=TRUE,2.5/5,IF(K70=TRUE,3/5,IF(L70=TRUE,3.5/5,IF(M70=TRUE,4/5,IF(N70=TRUE,4.5/5,IF(O70=TRUE,5/5,IF(O70=FALSE,0.25/5)))))))))))</f>
        <v>0.05</v>
      </c>
      <c r="I83" s="142"/>
    </row>
    <row r="84" spans="2:32" ht="25.05" customHeight="1" x14ac:dyDescent="0.5">
      <c r="F84" s="4"/>
      <c r="G84" s="4"/>
      <c r="H84" s="142"/>
      <c r="I84" s="142"/>
    </row>
    <row r="85" spans="2:32" ht="25.05" customHeight="1" x14ac:dyDescent="0.5">
      <c r="F85" s="4" t="s">
        <v>94</v>
      </c>
      <c r="G85" s="4"/>
      <c r="H85" s="142" t="b">
        <f>IF(F50=TRUE,1/5,IF(H50=TRUE,2/5,IF(J50=TRUE,3/5,IF(L50=TRUE,4/5,IF(N50=TRUE,5/5)))))</f>
        <v>0</v>
      </c>
      <c r="I85" s="142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7" t="str">
        <f t="shared" ref="B90" si="1">$B$2</f>
        <v>Pim</v>
      </c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</row>
    <row r="92" spans="2:32" ht="35.549999999999997" customHeight="1" x14ac:dyDescent="0.4">
      <c r="F92" s="143" t="s">
        <v>89</v>
      </c>
      <c r="G92" s="144"/>
      <c r="H92" s="143" t="s">
        <v>90</v>
      </c>
      <c r="I92" s="144"/>
      <c r="J92" s="143" t="s">
        <v>91</v>
      </c>
      <c r="K92" s="144"/>
      <c r="L92" s="143" t="s">
        <v>92</v>
      </c>
      <c r="M92" s="144"/>
      <c r="N92" s="143" t="s">
        <v>93</v>
      </c>
      <c r="O92" s="144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5" t="b">
        <v>0</v>
      </c>
      <c r="G94" s="146"/>
      <c r="H94" s="145" t="b">
        <v>0</v>
      </c>
      <c r="I94" s="146"/>
      <c r="J94" s="145" t="b">
        <v>0</v>
      </c>
      <c r="K94" s="146"/>
      <c r="L94" s="145" t="b">
        <v>0</v>
      </c>
      <c r="M94" s="146"/>
      <c r="N94" s="145" t="b">
        <v>0</v>
      </c>
      <c r="O94" s="146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2">
        <f>IF(F96=TRUE,0.5/5,IF(G96=TRUE,1/5,IF(H96=TRUE,1.5/5,IF(I96=TRUE,2/5,IF(J96=TRUE,2.5/5,IF(K96=TRUE,3/5,IF(L96=TRUE,3.5/5,IF(M96=TRUE,4/5,IF(N96=TRUE,4.5/5,IF(O96=TRUE,5/5,IF(O96=FALSE,0.25/5)))))))))))</f>
        <v>0.05</v>
      </c>
      <c r="I118" s="142"/>
    </row>
    <row r="119" spans="2:15" ht="25.05" customHeight="1" x14ac:dyDescent="0.5">
      <c r="F119" s="4" t="s">
        <v>53</v>
      </c>
      <c r="G119" s="4"/>
      <c r="H119" s="142">
        <f>IF(F98=TRUE,0.5/5,IF(G98=TRUE,1/5,IF(H98=TRUE,1.5/5,IF(I98=TRUE,2/5,IF(J98=TRUE,2.5/5,IF(K98=TRUE,3/5,IF(L98=TRUE,3.5/5,IF(M98=TRUE,4/5,IF(N98=TRUE,4.5/5,IF(O98=TRUE,5/5,IF(O98=FALSE,0.25/5)))))))))))</f>
        <v>0.05</v>
      </c>
      <c r="I119" s="142"/>
    </row>
    <row r="120" spans="2:15" ht="25.05" customHeight="1" x14ac:dyDescent="0.5">
      <c r="F120" s="4" t="s">
        <v>54</v>
      </c>
      <c r="G120" s="4"/>
      <c r="H120" s="142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2"/>
    </row>
    <row r="121" spans="2:15" ht="25.05" customHeight="1" x14ac:dyDescent="0.5">
      <c r="F121" s="4" t="s">
        <v>55</v>
      </c>
      <c r="G121" s="4"/>
      <c r="H121" s="142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2"/>
    </row>
    <row r="122" spans="2:15" ht="25.05" customHeight="1" x14ac:dyDescent="0.5">
      <c r="F122" s="4" t="s">
        <v>56</v>
      </c>
      <c r="G122" s="4"/>
      <c r="H122" s="142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2"/>
    </row>
    <row r="123" spans="2:15" ht="25.05" customHeight="1" x14ac:dyDescent="0.5">
      <c r="F123" s="4" t="s">
        <v>57</v>
      </c>
      <c r="G123" s="4"/>
      <c r="H123" s="142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2"/>
    </row>
    <row r="124" spans="2:15" ht="25.05" customHeight="1" x14ac:dyDescent="0.5">
      <c r="F124" s="4" t="s">
        <v>58</v>
      </c>
      <c r="G124" s="4"/>
      <c r="H124" s="142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2"/>
    </row>
    <row r="125" spans="2:15" ht="25.05" customHeight="1" x14ac:dyDescent="0.5">
      <c r="F125" s="4" t="s">
        <v>59</v>
      </c>
      <c r="G125" s="4"/>
      <c r="H125" s="142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2"/>
    </row>
    <row r="126" spans="2:15" ht="25.05" customHeight="1" x14ac:dyDescent="0.5">
      <c r="F126" s="4" t="s">
        <v>60</v>
      </c>
      <c r="G126" s="4"/>
      <c r="H126" s="142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2"/>
    </row>
    <row r="127" spans="2:15" ht="25.05" customHeight="1" x14ac:dyDescent="0.5">
      <c r="F127" s="4" t="s">
        <v>61</v>
      </c>
      <c r="G127" s="4"/>
      <c r="H127" s="142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2"/>
    </row>
    <row r="128" spans="2:15" ht="25.05" customHeight="1" x14ac:dyDescent="0.5">
      <c r="F128" s="4"/>
      <c r="G128" s="4"/>
      <c r="H128" s="142"/>
      <c r="I128" s="142"/>
    </row>
    <row r="129" spans="2:32" ht="25.05" customHeight="1" x14ac:dyDescent="0.5">
      <c r="F129" s="4" t="s">
        <v>94</v>
      </c>
      <c r="G129" s="4"/>
      <c r="H129" s="142" t="b">
        <f>IF(F94=TRUE,1/5,IF(H94=TRUE,2/5,IF(J94=TRUE,3/5,IF(L94=TRUE,4/5,IF(N94=TRUE,5/5)))))</f>
        <v>0</v>
      </c>
      <c r="I129" s="142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7" t="str">
        <f t="shared" ref="B133" si="2">$B$2</f>
        <v>Pim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</row>
    <row r="135" spans="2:32" ht="35.549999999999997" customHeight="1" x14ac:dyDescent="0.4">
      <c r="F135" s="143" t="s">
        <v>89</v>
      </c>
      <c r="G135" s="144"/>
      <c r="H135" s="143" t="s">
        <v>90</v>
      </c>
      <c r="I135" s="144"/>
      <c r="J135" s="143" t="s">
        <v>91</v>
      </c>
      <c r="K135" s="144"/>
      <c r="L135" s="143" t="s">
        <v>92</v>
      </c>
      <c r="M135" s="144"/>
      <c r="N135" s="143" t="s">
        <v>93</v>
      </c>
      <c r="O135" s="144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5" t="b">
        <v>0</v>
      </c>
      <c r="G137" s="146"/>
      <c r="H137" s="145" t="b">
        <v>0</v>
      </c>
      <c r="I137" s="146"/>
      <c r="J137" s="145" t="b">
        <v>0</v>
      </c>
      <c r="K137" s="146"/>
      <c r="L137" s="145" t="b">
        <v>0</v>
      </c>
      <c r="M137" s="146"/>
      <c r="N137" s="145" t="b">
        <v>0</v>
      </c>
      <c r="O137" s="146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2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2"/>
    </row>
    <row r="165" spans="2:15" ht="25.05" customHeight="1" x14ac:dyDescent="0.5">
      <c r="F165" s="4" t="s">
        <v>76</v>
      </c>
      <c r="G165" s="4"/>
      <c r="H165" s="142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2"/>
    </row>
    <row r="166" spans="2:15" ht="25.05" customHeight="1" x14ac:dyDescent="0.5">
      <c r="F166" s="4" t="s">
        <v>77</v>
      </c>
      <c r="G166" s="4"/>
      <c r="H166" s="142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2"/>
    </row>
    <row r="167" spans="2:15" ht="25.05" customHeight="1" x14ac:dyDescent="0.5">
      <c r="F167" s="4" t="s">
        <v>78</v>
      </c>
      <c r="G167" s="4"/>
      <c r="H167" s="142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2"/>
    </row>
    <row r="168" spans="2:15" ht="25.05" customHeight="1" x14ac:dyDescent="0.5">
      <c r="F168" s="4" t="s">
        <v>79</v>
      </c>
      <c r="G168" s="4"/>
      <c r="H168" s="142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2"/>
    </row>
    <row r="169" spans="2:15" ht="25.05" customHeight="1" x14ac:dyDescent="0.5">
      <c r="F169" s="4" t="s">
        <v>80</v>
      </c>
      <c r="G169" s="4"/>
      <c r="H169" s="142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2"/>
    </row>
    <row r="170" spans="2:15" ht="25.05" customHeight="1" x14ac:dyDescent="0.5">
      <c r="F170" s="4" t="s">
        <v>81</v>
      </c>
      <c r="G170" s="4"/>
      <c r="H170" s="142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2"/>
    </row>
    <row r="171" spans="2:15" ht="25.05" customHeight="1" x14ac:dyDescent="0.5">
      <c r="F171" s="4" t="s">
        <v>82</v>
      </c>
      <c r="G171" s="4"/>
      <c r="H171" s="142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2"/>
    </row>
    <row r="172" spans="2:15" ht="25.05" customHeight="1" x14ac:dyDescent="0.5">
      <c r="F172" s="4" t="s">
        <v>87</v>
      </c>
      <c r="G172" s="4"/>
      <c r="H172" s="142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2"/>
    </row>
    <row r="173" spans="2:15" ht="25.05" customHeight="1" x14ac:dyDescent="0.5">
      <c r="F173" s="4" t="s">
        <v>84</v>
      </c>
      <c r="G173" s="4"/>
      <c r="H173" s="142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2"/>
    </row>
    <row r="174" spans="2:15" ht="25.05" customHeight="1" x14ac:dyDescent="0.5">
      <c r="F174" s="4" t="s">
        <v>85</v>
      </c>
      <c r="G174" s="4"/>
      <c r="H174" s="142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2"/>
    </row>
    <row r="175" spans="2:15" ht="25.05" customHeight="1" x14ac:dyDescent="0.5">
      <c r="F175" s="4" t="s">
        <v>86</v>
      </c>
      <c r="G175" s="4"/>
      <c r="H175" s="142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2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48" t="b">
        <f>IF(F137=TRUE,1/5,IF(H137=TRUE,2/5,IF(J137=TRUE,3/5,IF(L137=TRUE,4/5,IF(N137=TRUE,5/5)))))</f>
        <v>0</v>
      </c>
      <c r="I178" s="148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49">
        <f>(H40+H86+H130+H180)/4</f>
        <v>4.9999999999999996E-2</v>
      </c>
      <c r="I183" s="149"/>
      <c r="J183" s="67"/>
      <c r="K183" s="66" t="s">
        <v>95</v>
      </c>
      <c r="L183" s="65"/>
      <c r="M183" s="149">
        <f>H40</f>
        <v>4.9999999999999996E-2</v>
      </c>
      <c r="N183" s="149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49">
        <f>(H39+H85+H129+H178)/4</f>
        <v>0</v>
      </c>
      <c r="I184" s="149"/>
      <c r="J184" s="66"/>
      <c r="K184" s="66" t="s">
        <v>96</v>
      </c>
      <c r="L184" s="65"/>
      <c r="M184" s="149" t="b">
        <f>H39</f>
        <v>0</v>
      </c>
      <c r="N184" s="149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49">
        <f>H184-H183</f>
        <v>-4.9999999999999996E-2</v>
      </c>
      <c r="I185" s="149"/>
      <c r="J185" s="65"/>
      <c r="K185" s="66" t="s">
        <v>97</v>
      </c>
      <c r="L185" s="65"/>
      <c r="M185" s="149">
        <f>M184-M183</f>
        <v>-4.9999999999999996E-2</v>
      </c>
      <c r="N185" s="149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F92:G92"/>
    <mergeCell ref="H92:I92"/>
    <mergeCell ref="J92:K92"/>
    <mergeCell ref="L92:M92"/>
    <mergeCell ref="N92:O92"/>
    <mergeCell ref="F94:G94"/>
    <mergeCell ref="H94:I94"/>
    <mergeCell ref="J94:K94"/>
    <mergeCell ref="L94:M94"/>
    <mergeCell ref="N94:O94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N6:O6"/>
    <mergeCell ref="H29:I29"/>
    <mergeCell ref="B2:AF2"/>
    <mergeCell ref="F4:G4"/>
    <mergeCell ref="H4:I4"/>
    <mergeCell ref="J4:K4"/>
    <mergeCell ref="L4:M4"/>
    <mergeCell ref="N4:O4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93FA-7324-494D-BC9D-49012DC26923}">
  <dimension ref="B2:AF185"/>
  <sheetViews>
    <sheetView showGridLines="0" zoomScale="80" zoomScaleNormal="80" zoomScaleSheetLayoutView="80" workbookViewId="0">
      <selection activeCell="A182" sqref="A182:XFD18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2.77734375" style="1" customWidth="1"/>
    <col min="2" max="2" width="5.21875" style="2" bestFit="1" customWidth="1"/>
    <col min="3" max="4" width="8.88671875" style="1"/>
    <col min="5" max="5" width="37.21875" style="1" customWidth="1"/>
    <col min="6" max="15" width="4.77734375" style="7" customWidth="1"/>
    <col min="16" max="17" width="8.88671875" style="1"/>
    <col min="18" max="18" width="9.44140625" style="1" bestFit="1" customWidth="1"/>
    <col min="19" max="21" width="8.88671875" style="1"/>
    <col min="22" max="22" width="9.5546875" style="1" bestFit="1" customWidth="1"/>
    <col min="23" max="25" width="8.88671875" style="1"/>
    <col min="26" max="26" width="9.5546875" style="1" bestFit="1" customWidth="1"/>
    <col min="27" max="29" width="8.88671875" style="1"/>
    <col min="30" max="30" width="9.5546875" style="1" bestFit="1" customWidth="1"/>
    <col min="31" max="16384" width="8.88671875" style="1"/>
  </cols>
  <sheetData>
    <row r="2" spans="2:32" ht="36.6" customHeight="1" x14ac:dyDescent="0.4">
      <c r="B2" s="147" t="str">
        <f>Start!$C$17</f>
        <v>Piet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4" spans="2:32" ht="35.549999999999997" customHeight="1" x14ac:dyDescent="0.4">
      <c r="F4" s="143" t="s">
        <v>89</v>
      </c>
      <c r="G4" s="144"/>
      <c r="H4" s="143" t="s">
        <v>90</v>
      </c>
      <c r="I4" s="144"/>
      <c r="J4" s="143" t="s">
        <v>91</v>
      </c>
      <c r="K4" s="144"/>
      <c r="L4" s="143" t="s">
        <v>92</v>
      </c>
      <c r="M4" s="144"/>
      <c r="N4" s="143" t="s">
        <v>93</v>
      </c>
      <c r="O4" s="144"/>
    </row>
    <row r="5" spans="2:32" ht="49.95" customHeight="1" x14ac:dyDescent="0.4">
      <c r="F5" s="74">
        <v>0.5</v>
      </c>
      <c r="G5" s="75">
        <v>1</v>
      </c>
      <c r="H5" s="74">
        <v>0.5</v>
      </c>
      <c r="I5" s="75">
        <v>1</v>
      </c>
      <c r="J5" s="74">
        <v>0.5</v>
      </c>
      <c r="K5" s="75">
        <v>1</v>
      </c>
      <c r="L5" s="74">
        <v>0.5</v>
      </c>
      <c r="M5" s="75">
        <v>1</v>
      </c>
      <c r="N5" s="74">
        <v>0.5</v>
      </c>
      <c r="O5" s="75">
        <v>1</v>
      </c>
    </row>
    <row r="6" spans="2:32" x14ac:dyDescent="0.5">
      <c r="B6" s="98"/>
      <c r="C6" s="97" t="s">
        <v>94</v>
      </c>
      <c r="D6" s="99"/>
      <c r="E6" s="99"/>
      <c r="F6" s="145" t="b">
        <v>0</v>
      </c>
      <c r="G6" s="146"/>
      <c r="H6" s="145" t="b">
        <v>0</v>
      </c>
      <c r="I6" s="146"/>
      <c r="J6" s="145" t="b">
        <v>0</v>
      </c>
      <c r="K6" s="146"/>
      <c r="L6" s="145" t="b">
        <v>0</v>
      </c>
      <c r="M6" s="146"/>
      <c r="N6" s="145" t="b">
        <v>0</v>
      </c>
      <c r="O6" s="146"/>
      <c r="P6" s="96"/>
    </row>
    <row r="7" spans="2:32" ht="15" customHeight="1" x14ac:dyDescent="0.4">
      <c r="F7" s="101"/>
      <c r="G7" s="102"/>
      <c r="H7" s="101"/>
      <c r="I7" s="102"/>
      <c r="J7" s="101"/>
      <c r="K7" s="102"/>
      <c r="L7" s="101"/>
      <c r="M7" s="102"/>
      <c r="N7" s="101"/>
      <c r="O7" s="102"/>
    </row>
    <row r="8" spans="2:32" x14ac:dyDescent="0.5">
      <c r="B8" s="37">
        <v>1</v>
      </c>
      <c r="C8" s="17" t="s">
        <v>0</v>
      </c>
      <c r="D8" s="6"/>
      <c r="E8" s="6"/>
      <c r="F8" s="76" t="b">
        <v>0</v>
      </c>
      <c r="G8" s="77" t="b">
        <v>0</v>
      </c>
      <c r="H8" s="76" t="b">
        <v>0</v>
      </c>
      <c r="I8" s="77" t="b">
        <v>0</v>
      </c>
      <c r="J8" s="76" t="b">
        <v>0</v>
      </c>
      <c r="K8" s="77" t="b">
        <v>0</v>
      </c>
      <c r="L8" s="76" t="b">
        <v>0</v>
      </c>
      <c r="M8" s="77" t="b">
        <v>0</v>
      </c>
      <c r="N8" s="76" t="b">
        <v>0</v>
      </c>
      <c r="O8" s="77" t="b">
        <v>0</v>
      </c>
    </row>
    <row r="9" spans="2:32" ht="15" customHeight="1" x14ac:dyDescent="0.5">
      <c r="B9" s="27"/>
      <c r="C9" s="3"/>
      <c r="D9" s="7"/>
      <c r="E9" s="7"/>
      <c r="F9" s="103"/>
      <c r="G9" s="104"/>
      <c r="H9" s="103"/>
      <c r="I9" s="104"/>
      <c r="J9" s="103"/>
      <c r="K9" s="104"/>
      <c r="L9" s="103"/>
      <c r="M9" s="104"/>
      <c r="N9" s="103"/>
      <c r="O9" s="104"/>
    </row>
    <row r="10" spans="2:32" x14ac:dyDescent="0.5">
      <c r="B10" s="28">
        <v>2</v>
      </c>
      <c r="C10" s="18" t="s">
        <v>1</v>
      </c>
      <c r="D10" s="8"/>
      <c r="E10" s="8"/>
      <c r="F10" s="78" t="b">
        <v>0</v>
      </c>
      <c r="G10" s="79" t="b">
        <v>0</v>
      </c>
      <c r="H10" s="78" t="b">
        <v>0</v>
      </c>
      <c r="I10" s="79" t="b">
        <v>0</v>
      </c>
      <c r="J10" s="78" t="b">
        <v>0</v>
      </c>
      <c r="K10" s="79" t="b">
        <v>0</v>
      </c>
      <c r="L10" s="78" t="b">
        <v>0</v>
      </c>
      <c r="M10" s="79" t="b">
        <v>0</v>
      </c>
      <c r="N10" s="78" t="b">
        <v>0</v>
      </c>
      <c r="O10" s="79" t="b">
        <v>0</v>
      </c>
    </row>
    <row r="11" spans="2:32" ht="15" customHeight="1" x14ac:dyDescent="0.5">
      <c r="B11" s="27"/>
      <c r="D11" s="7"/>
      <c r="E11" s="7"/>
      <c r="F11" s="103"/>
      <c r="G11" s="104"/>
      <c r="H11" s="103"/>
      <c r="I11" s="104"/>
      <c r="J11" s="103"/>
      <c r="K11" s="104"/>
      <c r="L11" s="103"/>
      <c r="M11" s="104"/>
      <c r="N11" s="103"/>
      <c r="O11" s="104"/>
    </row>
    <row r="12" spans="2:32" x14ac:dyDescent="0.5">
      <c r="B12" s="29">
        <v>3</v>
      </c>
      <c r="C12" s="19" t="s">
        <v>2</v>
      </c>
      <c r="D12" s="9"/>
      <c r="E12" s="9"/>
      <c r="F12" s="80" t="b">
        <v>0</v>
      </c>
      <c r="G12" s="81" t="b">
        <v>0</v>
      </c>
      <c r="H12" s="80" t="b">
        <v>0</v>
      </c>
      <c r="I12" s="81" t="b">
        <v>0</v>
      </c>
      <c r="J12" s="80" t="b">
        <v>0</v>
      </c>
      <c r="K12" s="81" t="b">
        <v>0</v>
      </c>
      <c r="L12" s="80" t="b">
        <v>0</v>
      </c>
      <c r="M12" s="81" t="b">
        <v>0</v>
      </c>
      <c r="N12" s="80" t="b">
        <v>0</v>
      </c>
      <c r="O12" s="81" t="b">
        <v>0</v>
      </c>
    </row>
    <row r="13" spans="2:32" ht="15" customHeight="1" x14ac:dyDescent="0.5">
      <c r="B13" s="27"/>
      <c r="C13" s="3"/>
      <c r="D13" s="7"/>
      <c r="E13" s="7"/>
      <c r="F13" s="103"/>
      <c r="G13" s="104"/>
      <c r="H13" s="103"/>
      <c r="I13" s="104"/>
      <c r="J13" s="103"/>
      <c r="K13" s="104"/>
      <c r="L13" s="103"/>
      <c r="M13" s="104"/>
      <c r="N13" s="103"/>
      <c r="O13" s="104"/>
    </row>
    <row r="14" spans="2:32" x14ac:dyDescent="0.5">
      <c r="B14" s="30">
        <v>4</v>
      </c>
      <c r="C14" s="20" t="s">
        <v>3</v>
      </c>
      <c r="D14" s="10"/>
      <c r="E14" s="10"/>
      <c r="F14" s="82" t="b">
        <v>0</v>
      </c>
      <c r="G14" s="83" t="b">
        <v>0</v>
      </c>
      <c r="H14" s="82" t="b">
        <v>0</v>
      </c>
      <c r="I14" s="83" t="b">
        <v>0</v>
      </c>
      <c r="J14" s="82" t="b">
        <v>0</v>
      </c>
      <c r="K14" s="83" t="b">
        <v>0</v>
      </c>
      <c r="L14" s="82" t="b">
        <v>0</v>
      </c>
      <c r="M14" s="83" t="b">
        <v>0</v>
      </c>
      <c r="N14" s="82" t="b">
        <v>0</v>
      </c>
      <c r="O14" s="83" t="b">
        <v>0</v>
      </c>
    </row>
    <row r="15" spans="2:32" ht="15" customHeight="1" x14ac:dyDescent="0.5">
      <c r="B15" s="27"/>
      <c r="C15" s="3"/>
      <c r="D15" s="7"/>
      <c r="E15" s="7"/>
      <c r="F15" s="103"/>
      <c r="G15" s="104"/>
      <c r="H15" s="103"/>
      <c r="I15" s="104"/>
      <c r="J15" s="103"/>
      <c r="K15" s="104"/>
      <c r="L15" s="103"/>
      <c r="M15" s="104"/>
      <c r="N15" s="103"/>
      <c r="O15" s="104"/>
    </row>
    <row r="16" spans="2:32" x14ac:dyDescent="0.5">
      <c r="B16" s="31">
        <v>5</v>
      </c>
      <c r="C16" s="21" t="s">
        <v>4</v>
      </c>
      <c r="D16" s="11"/>
      <c r="E16" s="11"/>
      <c r="F16" s="84" t="b">
        <v>0</v>
      </c>
      <c r="G16" s="85" t="b">
        <v>0</v>
      </c>
      <c r="H16" s="84" t="b">
        <v>0</v>
      </c>
      <c r="I16" s="85" t="b">
        <v>0</v>
      </c>
      <c r="J16" s="84" t="b">
        <v>0</v>
      </c>
      <c r="K16" s="85" t="b">
        <v>0</v>
      </c>
      <c r="L16" s="84" t="b">
        <v>0</v>
      </c>
      <c r="M16" s="85" t="b">
        <v>0</v>
      </c>
      <c r="N16" s="84" t="b">
        <v>0</v>
      </c>
      <c r="O16" s="85" t="b">
        <v>0</v>
      </c>
    </row>
    <row r="17" spans="2:15" ht="15" customHeight="1" x14ac:dyDescent="0.5">
      <c r="B17" s="27"/>
      <c r="C17" s="3"/>
      <c r="D17" s="7"/>
      <c r="E17" s="7"/>
      <c r="F17" s="103"/>
      <c r="G17" s="104"/>
      <c r="H17" s="103"/>
      <c r="I17" s="104"/>
      <c r="J17" s="103"/>
      <c r="K17" s="104"/>
      <c r="L17" s="103"/>
      <c r="M17" s="104"/>
      <c r="N17" s="103"/>
      <c r="O17" s="104"/>
    </row>
    <row r="18" spans="2:15" x14ac:dyDescent="0.5">
      <c r="B18" s="32">
        <v>6</v>
      </c>
      <c r="C18" s="22" t="s">
        <v>5</v>
      </c>
      <c r="D18" s="12"/>
      <c r="E18" s="12"/>
      <c r="F18" s="86" t="b">
        <v>0</v>
      </c>
      <c r="G18" s="87" t="b">
        <v>0</v>
      </c>
      <c r="H18" s="86" t="b">
        <v>0</v>
      </c>
      <c r="I18" s="87" t="b">
        <v>0</v>
      </c>
      <c r="J18" s="86" t="b">
        <v>0</v>
      </c>
      <c r="K18" s="87" t="b">
        <v>0</v>
      </c>
      <c r="L18" s="86" t="b">
        <v>0</v>
      </c>
      <c r="M18" s="87" t="b">
        <v>0</v>
      </c>
      <c r="N18" s="86" t="b">
        <v>0</v>
      </c>
      <c r="O18" s="87" t="b">
        <v>0</v>
      </c>
    </row>
    <row r="19" spans="2:15" ht="15" customHeight="1" x14ac:dyDescent="0.5">
      <c r="B19" s="27"/>
      <c r="C19" s="3"/>
      <c r="D19" s="7"/>
      <c r="E19" s="7"/>
      <c r="F19" s="103"/>
      <c r="G19" s="104"/>
      <c r="H19" s="103"/>
      <c r="I19" s="104"/>
      <c r="J19" s="103"/>
      <c r="K19" s="104"/>
      <c r="L19" s="103"/>
      <c r="M19" s="104"/>
      <c r="N19" s="103"/>
      <c r="O19" s="104"/>
    </row>
    <row r="20" spans="2:15" x14ac:dyDescent="0.5">
      <c r="B20" s="33">
        <v>7</v>
      </c>
      <c r="C20" s="23" t="s">
        <v>6</v>
      </c>
      <c r="D20" s="13"/>
      <c r="E20" s="13"/>
      <c r="F20" s="88" t="b">
        <v>0</v>
      </c>
      <c r="G20" s="89" t="b">
        <v>0</v>
      </c>
      <c r="H20" s="88" t="b">
        <v>0</v>
      </c>
      <c r="I20" s="89" t="b">
        <v>0</v>
      </c>
      <c r="J20" s="88" t="b">
        <v>0</v>
      </c>
      <c r="K20" s="89" t="b">
        <v>0</v>
      </c>
      <c r="L20" s="88" t="b">
        <v>0</v>
      </c>
      <c r="M20" s="89" t="b">
        <v>0</v>
      </c>
      <c r="N20" s="88" t="b">
        <v>0</v>
      </c>
      <c r="O20" s="89" t="b">
        <v>0</v>
      </c>
    </row>
    <row r="21" spans="2:15" ht="15" customHeight="1" x14ac:dyDescent="0.5">
      <c r="B21" s="27"/>
      <c r="C21" s="3"/>
      <c r="D21" s="7"/>
      <c r="E21" s="7"/>
      <c r="F21" s="103"/>
      <c r="G21" s="104"/>
      <c r="H21" s="103"/>
      <c r="I21" s="104"/>
      <c r="J21" s="103"/>
      <c r="K21" s="104"/>
      <c r="L21" s="103"/>
      <c r="M21" s="104"/>
      <c r="N21" s="103"/>
      <c r="O21" s="104"/>
    </row>
    <row r="22" spans="2:15" x14ac:dyDescent="0.5">
      <c r="B22" s="34">
        <v>8</v>
      </c>
      <c r="C22" s="24" t="s">
        <v>7</v>
      </c>
      <c r="D22" s="14"/>
      <c r="E22" s="14"/>
      <c r="F22" s="90" t="b">
        <v>0</v>
      </c>
      <c r="G22" s="91" t="b">
        <v>0</v>
      </c>
      <c r="H22" s="90" t="b">
        <v>0</v>
      </c>
      <c r="I22" s="91" t="b">
        <v>0</v>
      </c>
      <c r="J22" s="90" t="b">
        <v>0</v>
      </c>
      <c r="K22" s="91" t="b">
        <v>0</v>
      </c>
      <c r="L22" s="90" t="b">
        <v>0</v>
      </c>
      <c r="M22" s="91" t="b">
        <v>0</v>
      </c>
      <c r="N22" s="90" t="b">
        <v>0</v>
      </c>
      <c r="O22" s="91" t="b">
        <v>0</v>
      </c>
    </row>
    <row r="23" spans="2:15" ht="15" customHeight="1" x14ac:dyDescent="0.5">
      <c r="B23" s="27"/>
      <c r="C23" s="3"/>
      <c r="D23" s="7"/>
      <c r="E23" s="7"/>
      <c r="F23" s="103"/>
      <c r="G23" s="104"/>
      <c r="H23" s="103"/>
      <c r="I23" s="104"/>
      <c r="J23" s="103"/>
      <c r="K23" s="104"/>
      <c r="L23" s="103"/>
      <c r="M23" s="104"/>
      <c r="N23" s="103"/>
      <c r="O23" s="104"/>
    </row>
    <row r="24" spans="2:15" x14ac:dyDescent="0.5">
      <c r="B24" s="35">
        <v>9</v>
      </c>
      <c r="C24" s="25" t="s">
        <v>8</v>
      </c>
      <c r="D24" s="15"/>
      <c r="E24" s="15"/>
      <c r="F24" s="92" t="b">
        <v>0</v>
      </c>
      <c r="G24" s="93" t="b">
        <v>0</v>
      </c>
      <c r="H24" s="92" t="b">
        <v>0</v>
      </c>
      <c r="I24" s="93" t="b">
        <v>0</v>
      </c>
      <c r="J24" s="92" t="b">
        <v>0</v>
      </c>
      <c r="K24" s="93" t="b">
        <v>0</v>
      </c>
      <c r="L24" s="92" t="b">
        <v>0</v>
      </c>
      <c r="M24" s="93" t="b">
        <v>0</v>
      </c>
      <c r="N24" s="92" t="b">
        <v>0</v>
      </c>
      <c r="O24" s="93" t="b">
        <v>0</v>
      </c>
    </row>
    <row r="25" spans="2:15" ht="15" customHeight="1" x14ac:dyDescent="0.5">
      <c r="B25" s="27"/>
      <c r="C25" s="3"/>
      <c r="D25" s="7"/>
      <c r="E25" s="7"/>
      <c r="F25" s="103"/>
      <c r="G25" s="104"/>
      <c r="H25" s="103"/>
      <c r="I25" s="104"/>
      <c r="J25" s="103"/>
      <c r="K25" s="104"/>
      <c r="L25" s="103"/>
      <c r="M25" s="104"/>
      <c r="N25" s="103"/>
      <c r="O25" s="104"/>
    </row>
    <row r="26" spans="2:15" x14ac:dyDescent="0.5">
      <c r="B26" s="36">
        <v>10</v>
      </c>
      <c r="C26" s="26" t="s">
        <v>9</v>
      </c>
      <c r="D26" s="16"/>
      <c r="E26" s="16"/>
      <c r="F26" s="94" t="b">
        <v>0</v>
      </c>
      <c r="G26" s="95" t="b">
        <v>0</v>
      </c>
      <c r="H26" s="94" t="b">
        <v>0</v>
      </c>
      <c r="I26" s="95" t="b">
        <v>0</v>
      </c>
      <c r="J26" s="94" t="b">
        <v>0</v>
      </c>
      <c r="K26" s="95" t="b">
        <v>0</v>
      </c>
      <c r="L26" s="94" t="b">
        <v>0</v>
      </c>
      <c r="M26" s="95" t="b">
        <v>0</v>
      </c>
      <c r="N26" s="94" t="b">
        <v>0</v>
      </c>
      <c r="O26" s="95" t="b">
        <v>0</v>
      </c>
    </row>
    <row r="27" spans="2:15" ht="15" customHeight="1" x14ac:dyDescent="0.5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5" x14ac:dyDescent="0.5">
      <c r="B28" s="27"/>
      <c r="C28" s="3"/>
      <c r="D28" s="7"/>
      <c r="E28" s="7"/>
    </row>
    <row r="29" spans="2:15" ht="25.05" customHeight="1" x14ac:dyDescent="0.5">
      <c r="F29" s="4" t="s">
        <v>12</v>
      </c>
      <c r="G29" s="4"/>
      <c r="H29" s="142">
        <f>IF(F8=TRUE,0.5/5,IF(G8=TRUE,1/5,IF(H8=TRUE,1.5/5,IF(I8=TRUE,2/5,IF(J8=TRUE,2.5/5,IF(K8=TRUE,3/5,IF(L8=TRUE,3.5/5,IF(M8=TRUE,4/5,IF(N8=TRUE,4.5/5,IF(O8=TRUE,5/5,IF(O8=FALSE,0.25/5)))))))))))</f>
        <v>0.05</v>
      </c>
      <c r="I29" s="142"/>
    </row>
    <row r="30" spans="2:15" ht="25.05" customHeight="1" x14ac:dyDescent="0.5">
      <c r="F30" s="4" t="s">
        <v>13</v>
      </c>
      <c r="G30" s="4"/>
      <c r="H30" s="142">
        <f>IF(F10=TRUE,0.5/5,IF(G10=TRUE,1/5,IF(H10=TRUE,1.5/5,IF(I10=TRUE,2/5,IF(J10=TRUE,2.5/5,IF(K10=TRUE,3/5,IF(L10=TRUE,3.5/5,IF(M10=TRUE,4/5,IF(N10=TRUE,4.5/5,IF(O10=TRUE,5/5,IF(O10=FALSE,0.25/5)))))))))))</f>
        <v>0.05</v>
      </c>
      <c r="I30" s="142"/>
    </row>
    <row r="31" spans="2:15" ht="25.05" customHeight="1" x14ac:dyDescent="0.5">
      <c r="F31" s="4" t="s">
        <v>14</v>
      </c>
      <c r="G31" s="4"/>
      <c r="H31" s="142">
        <f>IF(F12=TRUE,0.5/5,IF(G12=TRUE,1/5,IF(H12=TRUE,1.5/5,IF(I12=TRUE,2/5,IF(J12=TRUE,2.5/5,IF(K12=TRUE,3/5,IF(L12=TRUE,3.5/5,IF(M12=TRUE,4/5,IF(N12=TRUE,4.5/5,IF(O12=TRUE,5/5,IF(O12=FALSE,0.25/5)))))))))))</f>
        <v>0.05</v>
      </c>
      <c r="I31" s="142"/>
    </row>
    <row r="32" spans="2:15" ht="25.05" customHeight="1" x14ac:dyDescent="0.5">
      <c r="F32" s="4" t="s">
        <v>15</v>
      </c>
      <c r="G32" s="4"/>
      <c r="H32" s="142">
        <f>IF(F14=TRUE,0.5/5,IF(G14=TRUE,1/5,IF(H14=TRUE,1.5/5,IF(I14=TRUE,2/5,IF(J14=TRUE,2.5/5,IF(K14=TRUE,3/5,IF(L14=TRUE,3.5/5,IF(M14=TRUE,4/5,IF(N14=TRUE,4.5/5,IF(O14=TRUE,5/5,IF(O14=FALSE,0.25/5)))))))))))</f>
        <v>0.05</v>
      </c>
      <c r="I32" s="142"/>
    </row>
    <row r="33" spans="2:32" ht="25.05" customHeight="1" x14ac:dyDescent="0.5">
      <c r="F33" s="4" t="s">
        <v>16</v>
      </c>
      <c r="G33" s="4"/>
      <c r="H33" s="142">
        <f>IF(F16=TRUE,0.5/5,IF(G16=TRUE,1/5,IF(H16=TRUE,1.5/5,IF(I16=TRUE,2/5,IF(J16=TRUE,2.5/5,IF(K16=TRUE,3/5,IF(L16=TRUE,3.5/5,IF(M16=TRUE,4/5,IF(N16=TRUE,4.5/5,IF(O16=TRUE,5/5,IF(O16=FALSE,0.25/5)))))))))))</f>
        <v>0.05</v>
      </c>
      <c r="I33" s="142"/>
    </row>
    <row r="34" spans="2:32" ht="25.05" customHeight="1" x14ac:dyDescent="0.5">
      <c r="F34" s="4" t="s">
        <v>17</v>
      </c>
      <c r="G34" s="4"/>
      <c r="H34" s="142">
        <f>IF(F18=TRUE,0.5/5,IF(G18=TRUE,1/5,IF(H18=TRUE,1.5/5,IF(I18=TRUE,2/5,IF(J18=TRUE,2.5/5,IF(K18=TRUE,3/5,IF(L18=TRUE,3.5/5,IF(M18=TRUE,4/5,IF(N18=TRUE,4.5/5,IF(O18=TRUE,5/5,IF(O18=FALSE,0.25/5)))))))))))</f>
        <v>0.05</v>
      </c>
      <c r="I34" s="142"/>
    </row>
    <row r="35" spans="2:32" ht="25.05" customHeight="1" x14ac:dyDescent="0.5">
      <c r="F35" s="4" t="s">
        <v>18</v>
      </c>
      <c r="G35" s="4"/>
      <c r="H35" s="142">
        <f>IF(F20=TRUE,0.5/5,IF(G20=TRUE,1/5,IF(H20=TRUE,1.5/5,IF(I20=TRUE,2/5,IF(J20=TRUE,2.5/5,IF(K20=TRUE,3/5,IF(L20=TRUE,3.5/5,IF(M20=TRUE,4/5,IF(N20=TRUE,4.5/5,IF(O20=TRUE,5/5,IF(O20=FALSE,0.25/5)))))))))))</f>
        <v>0.05</v>
      </c>
      <c r="I35" s="142"/>
    </row>
    <row r="36" spans="2:32" ht="25.05" customHeight="1" x14ac:dyDescent="0.5">
      <c r="F36" s="4" t="s">
        <v>19</v>
      </c>
      <c r="G36" s="4"/>
      <c r="H36" s="142">
        <f>IF(F22=TRUE,0.5/5,IF(G22=TRUE,1/5,IF(H22=TRUE,1.5/5,IF(I22=TRUE,2/5,IF(J22=TRUE,2.5/5,IF(K22=TRUE,3/5,IF(L22=TRUE,3.5/5,IF(M22=TRUE,4/5,IF(N22=TRUE,4.5/5,IF(O22=TRUE,5/5,IF(O22=FALSE,0.25/5)))))))))))</f>
        <v>0.05</v>
      </c>
      <c r="I36" s="142"/>
    </row>
    <row r="37" spans="2:32" ht="25.05" customHeight="1" x14ac:dyDescent="0.5">
      <c r="F37" s="4" t="s">
        <v>20</v>
      </c>
      <c r="G37" s="4"/>
      <c r="H37" s="142">
        <f>IF(F24=TRUE,0.5/5,IF(G24=TRUE,1/5,IF(H24=TRUE,1.5/5,IF(I24=TRUE,2/5,IF(J24=TRUE,2.5/5,IF(K24=TRUE,3/5,IF(L24=TRUE,3.5/5,IF(M24=TRUE,4/5,IF(N24=TRUE,4.5/5,IF(O24=TRUE,5/5,IF(O24=FALSE,0.25/5)))))))))))</f>
        <v>0.05</v>
      </c>
      <c r="I37" s="142"/>
    </row>
    <row r="38" spans="2:32" ht="25.05" customHeight="1" x14ac:dyDescent="0.5">
      <c r="F38" s="4" t="s">
        <v>21</v>
      </c>
      <c r="G38" s="4"/>
      <c r="H38" s="142">
        <f>IF(F26=TRUE,0.5/5,IF(G26=TRUE,1/5,IF(H26=TRUE,1.5/5,IF(I26=TRUE,2/5,IF(J26=TRUE,2.5/5,IF(K26=TRUE,3/5,IF(L26=TRUE,3.5/5,IF(M26=TRUE,4/5,IF(N26=TRUE,4.5/5,IF(O26=TRUE,5/5,IF(O26=FALSE,0.25/5)))))))))))</f>
        <v>0.05</v>
      </c>
      <c r="I38" s="142"/>
    </row>
    <row r="39" spans="2:32" ht="25.05" customHeight="1" x14ac:dyDescent="0.5">
      <c r="F39" s="4" t="s">
        <v>94</v>
      </c>
      <c r="G39" s="4"/>
      <c r="H39" s="142" t="b">
        <f>IF(F6=TRUE,1/5,IF(H6=TRUE,2/5,IF(J6=TRUE,3/5,IF(L6=TRUE,4/5,IF(N6=TRUE,5/5)))))</f>
        <v>0</v>
      </c>
      <c r="I39" s="142"/>
    </row>
    <row r="40" spans="2:32" ht="25.05" customHeight="1" x14ac:dyDescent="0.5">
      <c r="F40" s="5" t="s">
        <v>10</v>
      </c>
      <c r="G40" s="5"/>
      <c r="H40" s="38">
        <f>AVERAGE(H29:H38)</f>
        <v>4.9999999999999996E-2</v>
      </c>
      <c r="I40" s="38"/>
    </row>
    <row r="41" spans="2:32" ht="25.05" customHeight="1" x14ac:dyDescent="0.5">
      <c r="F41" s="5" t="s">
        <v>11</v>
      </c>
      <c r="G41" s="5"/>
      <c r="H41" s="38">
        <f>H40-0.2</f>
        <v>-0.15000000000000002</v>
      </c>
      <c r="I41" s="38"/>
    </row>
    <row r="42" spans="2:32" ht="25.05" customHeight="1" x14ac:dyDescent="0.5">
      <c r="F42" s="5"/>
      <c r="G42" s="5"/>
      <c r="H42" s="38"/>
      <c r="I42" s="38"/>
    </row>
    <row r="43" spans="2:32" x14ac:dyDescent="0.5">
      <c r="F43" s="1"/>
      <c r="G43" s="1"/>
      <c r="H43" s="1"/>
      <c r="I43" s="1"/>
    </row>
    <row r="44" spans="2:32" x14ac:dyDescent="0.5">
      <c r="F44" s="1"/>
      <c r="G44" s="1"/>
      <c r="H44" s="1"/>
      <c r="I44" s="1"/>
    </row>
    <row r="46" spans="2:32" ht="36.6" x14ac:dyDescent="0.4">
      <c r="B46" s="147" t="str">
        <f t="shared" ref="B46" si="0">$B$2</f>
        <v>Piet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</row>
    <row r="48" spans="2:32" ht="35.549999999999997" customHeight="1" x14ac:dyDescent="0.4">
      <c r="F48" s="143" t="s">
        <v>89</v>
      </c>
      <c r="G48" s="144"/>
      <c r="H48" s="143" t="s">
        <v>90</v>
      </c>
      <c r="I48" s="144"/>
      <c r="J48" s="143" t="s">
        <v>91</v>
      </c>
      <c r="K48" s="144"/>
      <c r="L48" s="143" t="s">
        <v>92</v>
      </c>
      <c r="M48" s="144"/>
      <c r="N48" s="143" t="s">
        <v>93</v>
      </c>
      <c r="O48" s="144"/>
    </row>
    <row r="49" spans="2:16" ht="49.95" customHeight="1" x14ac:dyDescent="0.4">
      <c r="F49" s="74">
        <v>0.5</v>
      </c>
      <c r="G49" s="75">
        <v>1</v>
      </c>
      <c r="H49" s="74">
        <v>0.5</v>
      </c>
      <c r="I49" s="75">
        <v>1</v>
      </c>
      <c r="J49" s="74">
        <v>0.5</v>
      </c>
      <c r="K49" s="75">
        <v>1</v>
      </c>
      <c r="L49" s="74">
        <v>0.5</v>
      </c>
      <c r="M49" s="75">
        <v>1</v>
      </c>
      <c r="N49" s="74">
        <v>0.5</v>
      </c>
      <c r="O49" s="75">
        <v>1</v>
      </c>
    </row>
    <row r="50" spans="2:16" x14ac:dyDescent="0.5">
      <c r="B50" s="98"/>
      <c r="C50" s="97" t="s">
        <v>94</v>
      </c>
      <c r="D50" s="99"/>
      <c r="E50" s="99"/>
      <c r="F50" s="145" t="b">
        <v>0</v>
      </c>
      <c r="G50" s="146"/>
      <c r="H50" s="145" t="b">
        <v>0</v>
      </c>
      <c r="I50" s="146"/>
      <c r="J50" s="145" t="b">
        <v>0</v>
      </c>
      <c r="K50" s="146"/>
      <c r="L50" s="145" t="b">
        <v>0</v>
      </c>
      <c r="M50" s="146"/>
      <c r="N50" s="145" t="b">
        <v>0</v>
      </c>
      <c r="O50" s="146"/>
      <c r="P50" s="96"/>
    </row>
    <row r="51" spans="2:16" ht="15" customHeight="1" x14ac:dyDescent="0.4">
      <c r="F51" s="101"/>
      <c r="G51" s="102"/>
      <c r="H51" s="101"/>
      <c r="I51" s="102"/>
      <c r="J51" s="101"/>
      <c r="K51" s="102"/>
      <c r="L51" s="101"/>
      <c r="M51" s="102"/>
      <c r="N51" s="101"/>
      <c r="O51" s="102"/>
    </row>
    <row r="52" spans="2:16" x14ac:dyDescent="0.5">
      <c r="B52" s="39">
        <v>1</v>
      </c>
      <c r="C52" s="40" t="s">
        <v>22</v>
      </c>
      <c r="D52" s="41"/>
      <c r="E52" s="41"/>
      <c r="F52" s="105" t="b">
        <v>0</v>
      </c>
      <c r="G52" s="106" t="b">
        <v>0</v>
      </c>
      <c r="H52" s="105" t="b">
        <v>0</v>
      </c>
      <c r="I52" s="106" t="b">
        <v>0</v>
      </c>
      <c r="J52" s="105" t="b">
        <v>0</v>
      </c>
      <c r="K52" s="106" t="b">
        <v>0</v>
      </c>
      <c r="L52" s="105" t="b">
        <v>0</v>
      </c>
      <c r="M52" s="106" t="b">
        <v>0</v>
      </c>
      <c r="N52" s="105" t="b">
        <v>0</v>
      </c>
      <c r="O52" s="106" t="b">
        <v>0</v>
      </c>
    </row>
    <row r="53" spans="2:16" ht="15" customHeight="1" x14ac:dyDescent="0.5">
      <c r="B53" s="27"/>
      <c r="C53" s="3"/>
      <c r="D53" s="7"/>
      <c r="E53" s="7"/>
      <c r="F53" s="103"/>
      <c r="G53" s="104"/>
      <c r="H53" s="103"/>
      <c r="I53" s="104"/>
      <c r="J53" s="103"/>
      <c r="K53" s="104"/>
      <c r="L53" s="103"/>
      <c r="M53" s="104"/>
      <c r="N53" s="103"/>
      <c r="O53" s="104"/>
    </row>
    <row r="54" spans="2:16" x14ac:dyDescent="0.5">
      <c r="B54" s="29">
        <v>2</v>
      </c>
      <c r="C54" s="19" t="s">
        <v>23</v>
      </c>
      <c r="D54" s="9"/>
      <c r="E54" s="9"/>
      <c r="F54" s="80" t="b">
        <v>0</v>
      </c>
      <c r="G54" s="81" t="b">
        <v>0</v>
      </c>
      <c r="H54" s="80" t="b">
        <v>0</v>
      </c>
      <c r="I54" s="81" t="b">
        <v>0</v>
      </c>
      <c r="J54" s="80" t="b">
        <v>0</v>
      </c>
      <c r="K54" s="81" t="b">
        <v>0</v>
      </c>
      <c r="L54" s="80" t="b">
        <v>0</v>
      </c>
      <c r="M54" s="81" t="b">
        <v>0</v>
      </c>
      <c r="N54" s="80" t="b">
        <v>0</v>
      </c>
      <c r="O54" s="81" t="b">
        <v>0</v>
      </c>
    </row>
    <row r="55" spans="2:16" ht="15" customHeight="1" x14ac:dyDescent="0.5">
      <c r="B55" s="27"/>
      <c r="D55" s="7"/>
      <c r="E55" s="7"/>
      <c r="F55" s="103"/>
      <c r="G55" s="104"/>
      <c r="H55" s="103"/>
      <c r="I55" s="104"/>
      <c r="J55" s="103"/>
      <c r="K55" s="104"/>
      <c r="L55" s="103"/>
      <c r="M55" s="104"/>
      <c r="N55" s="103"/>
      <c r="O55" s="104"/>
    </row>
    <row r="56" spans="2:16" x14ac:dyDescent="0.5">
      <c r="B56" s="30">
        <v>3</v>
      </c>
      <c r="C56" s="20" t="s">
        <v>24</v>
      </c>
      <c r="D56" s="10"/>
      <c r="E56" s="10"/>
      <c r="F56" s="82" t="b">
        <v>0</v>
      </c>
      <c r="G56" s="83" t="b">
        <v>0</v>
      </c>
      <c r="H56" s="82" t="b">
        <v>0</v>
      </c>
      <c r="I56" s="83" t="b">
        <v>0</v>
      </c>
      <c r="J56" s="82" t="b">
        <v>0</v>
      </c>
      <c r="K56" s="83" t="b">
        <v>0</v>
      </c>
      <c r="L56" s="82" t="b">
        <v>0</v>
      </c>
      <c r="M56" s="83" t="b">
        <v>0</v>
      </c>
      <c r="N56" s="82" t="b">
        <v>0</v>
      </c>
      <c r="O56" s="83" t="b">
        <v>0</v>
      </c>
    </row>
    <row r="57" spans="2:16" ht="15" customHeight="1" x14ac:dyDescent="0.5">
      <c r="B57" s="27"/>
      <c r="C57" s="3"/>
      <c r="D57" s="7"/>
      <c r="E57" s="7"/>
      <c r="F57" s="103"/>
      <c r="G57" s="104"/>
      <c r="H57" s="103"/>
      <c r="I57" s="104"/>
      <c r="J57" s="103"/>
      <c r="K57" s="104"/>
      <c r="L57" s="103"/>
      <c r="M57" s="104"/>
      <c r="N57" s="103"/>
      <c r="O57" s="104"/>
    </row>
    <row r="58" spans="2:16" x14ac:dyDescent="0.5">
      <c r="B58" s="42">
        <v>4</v>
      </c>
      <c r="C58" s="43" t="s">
        <v>25</v>
      </c>
      <c r="D58" s="44"/>
      <c r="E58" s="44"/>
      <c r="F58" s="107" t="b">
        <v>0</v>
      </c>
      <c r="G58" s="108" t="b">
        <v>0</v>
      </c>
      <c r="H58" s="107" t="b">
        <v>0</v>
      </c>
      <c r="I58" s="108" t="b">
        <v>0</v>
      </c>
      <c r="J58" s="107" t="b">
        <v>0</v>
      </c>
      <c r="K58" s="108" t="b">
        <v>0</v>
      </c>
      <c r="L58" s="107" t="b">
        <v>0</v>
      </c>
      <c r="M58" s="108" t="b">
        <v>0</v>
      </c>
      <c r="N58" s="107" t="b">
        <v>0</v>
      </c>
      <c r="O58" s="108" t="b">
        <v>0</v>
      </c>
    </row>
    <row r="59" spans="2:16" ht="15" customHeight="1" x14ac:dyDescent="0.5">
      <c r="B59" s="27"/>
      <c r="C59" s="3"/>
      <c r="D59" s="7"/>
      <c r="E59" s="7"/>
      <c r="F59" s="103"/>
      <c r="G59" s="104"/>
      <c r="H59" s="103"/>
      <c r="I59" s="104"/>
      <c r="J59" s="103"/>
      <c r="K59" s="104"/>
      <c r="L59" s="103"/>
      <c r="M59" s="104"/>
      <c r="N59" s="103"/>
      <c r="O59" s="104"/>
    </row>
    <row r="60" spans="2:16" x14ac:dyDescent="0.5">
      <c r="B60" s="33">
        <v>5</v>
      </c>
      <c r="C60" s="23" t="s">
        <v>26</v>
      </c>
      <c r="D60" s="13"/>
      <c r="E60" s="13"/>
      <c r="F60" s="88" t="b">
        <v>0</v>
      </c>
      <c r="G60" s="89" t="b">
        <v>0</v>
      </c>
      <c r="H60" s="88" t="b">
        <v>0</v>
      </c>
      <c r="I60" s="89" t="b">
        <v>0</v>
      </c>
      <c r="J60" s="88" t="b">
        <v>0</v>
      </c>
      <c r="K60" s="89" t="b">
        <v>0</v>
      </c>
      <c r="L60" s="88" t="b">
        <v>0</v>
      </c>
      <c r="M60" s="89" t="b">
        <v>0</v>
      </c>
      <c r="N60" s="88" t="b">
        <v>0</v>
      </c>
      <c r="O60" s="89" t="b">
        <v>0</v>
      </c>
    </row>
    <row r="61" spans="2:16" ht="15" customHeight="1" x14ac:dyDescent="0.5">
      <c r="B61" s="27"/>
      <c r="C61" s="3"/>
      <c r="D61" s="7"/>
      <c r="E61" s="7"/>
      <c r="F61" s="103"/>
      <c r="G61" s="104"/>
      <c r="H61" s="103"/>
      <c r="I61" s="104"/>
      <c r="J61" s="103"/>
      <c r="K61" s="104"/>
      <c r="L61" s="103"/>
      <c r="M61" s="104"/>
      <c r="N61" s="103"/>
      <c r="O61" s="104"/>
    </row>
    <row r="62" spans="2:16" x14ac:dyDescent="0.5">
      <c r="B62" s="45">
        <v>6</v>
      </c>
      <c r="C62" s="46" t="s">
        <v>27</v>
      </c>
      <c r="D62" s="47"/>
      <c r="E62" s="47"/>
      <c r="F62" s="109" t="b">
        <v>0</v>
      </c>
      <c r="G62" s="110" t="b">
        <v>0</v>
      </c>
      <c r="H62" s="109" t="b">
        <v>0</v>
      </c>
      <c r="I62" s="110" t="b">
        <v>0</v>
      </c>
      <c r="J62" s="109" t="b">
        <v>0</v>
      </c>
      <c r="K62" s="110" t="b">
        <v>0</v>
      </c>
      <c r="L62" s="109" t="b">
        <v>0</v>
      </c>
      <c r="M62" s="110" t="b">
        <v>0</v>
      </c>
      <c r="N62" s="109" t="b">
        <v>0</v>
      </c>
      <c r="O62" s="110" t="b">
        <v>0</v>
      </c>
    </row>
    <row r="63" spans="2:16" ht="15" customHeight="1" x14ac:dyDescent="0.5">
      <c r="B63" s="27"/>
      <c r="C63" s="3"/>
      <c r="D63" s="7"/>
      <c r="E63" s="7"/>
      <c r="F63" s="103"/>
      <c r="G63" s="104"/>
      <c r="H63" s="103"/>
      <c r="I63" s="104"/>
      <c r="J63" s="103"/>
      <c r="K63" s="104"/>
      <c r="L63" s="103"/>
      <c r="M63" s="104"/>
      <c r="N63" s="103"/>
      <c r="O63" s="104"/>
    </row>
    <row r="64" spans="2:16" x14ac:dyDescent="0.5">
      <c r="B64" s="48">
        <v>7</v>
      </c>
      <c r="C64" s="49" t="s">
        <v>28</v>
      </c>
      <c r="D64" s="50"/>
      <c r="E64" s="50"/>
      <c r="F64" s="111" t="b">
        <v>0</v>
      </c>
      <c r="G64" s="112" t="b">
        <v>0</v>
      </c>
      <c r="H64" s="111" t="b">
        <v>0</v>
      </c>
      <c r="I64" s="112" t="b">
        <v>0</v>
      </c>
      <c r="J64" s="111" t="b">
        <v>0</v>
      </c>
      <c r="K64" s="112" t="b">
        <v>0</v>
      </c>
      <c r="L64" s="111" t="b">
        <v>0</v>
      </c>
      <c r="M64" s="112" t="b">
        <v>0</v>
      </c>
      <c r="N64" s="111" t="b">
        <v>0</v>
      </c>
      <c r="O64" s="112" t="b">
        <v>0</v>
      </c>
    </row>
    <row r="65" spans="2:15" ht="15" customHeight="1" x14ac:dyDescent="0.5">
      <c r="B65" s="27"/>
      <c r="C65" s="3"/>
      <c r="D65" s="7"/>
      <c r="E65" s="7"/>
      <c r="F65" s="103"/>
      <c r="G65" s="104"/>
      <c r="H65" s="103"/>
      <c r="I65" s="104"/>
      <c r="J65" s="103"/>
      <c r="K65" s="104"/>
      <c r="L65" s="103"/>
      <c r="M65" s="104"/>
      <c r="N65" s="103"/>
      <c r="O65" s="104"/>
    </row>
    <row r="66" spans="2:15" x14ac:dyDescent="0.5">
      <c r="B66" s="28">
        <v>8</v>
      </c>
      <c r="C66" s="18" t="s">
        <v>29</v>
      </c>
      <c r="D66" s="8"/>
      <c r="E66" s="8"/>
      <c r="F66" s="78" t="b">
        <v>0</v>
      </c>
      <c r="G66" s="79" t="b">
        <v>0</v>
      </c>
      <c r="H66" s="78" t="b">
        <v>0</v>
      </c>
      <c r="I66" s="79" t="b">
        <v>0</v>
      </c>
      <c r="J66" s="78" t="b">
        <v>0</v>
      </c>
      <c r="K66" s="79" t="b">
        <v>0</v>
      </c>
      <c r="L66" s="78" t="b">
        <v>0</v>
      </c>
      <c r="M66" s="79" t="b">
        <v>0</v>
      </c>
      <c r="N66" s="78" t="b">
        <v>0</v>
      </c>
      <c r="O66" s="79" t="b">
        <v>0</v>
      </c>
    </row>
    <row r="67" spans="2:15" ht="15" customHeight="1" x14ac:dyDescent="0.5">
      <c r="B67" s="27"/>
      <c r="C67" s="3"/>
      <c r="D67" s="7"/>
      <c r="E67" s="7"/>
      <c r="F67" s="103"/>
      <c r="G67" s="104"/>
      <c r="H67" s="103"/>
      <c r="I67" s="104"/>
      <c r="J67" s="103"/>
      <c r="K67" s="104"/>
      <c r="L67" s="103"/>
      <c r="M67" s="104"/>
      <c r="N67" s="103"/>
      <c r="O67" s="104"/>
    </row>
    <row r="68" spans="2:15" x14ac:dyDescent="0.5">
      <c r="B68" s="51">
        <v>9</v>
      </c>
      <c r="C68" s="52" t="s">
        <v>30</v>
      </c>
      <c r="D68" s="53"/>
      <c r="E68" s="53"/>
      <c r="F68" s="113" t="b">
        <v>0</v>
      </c>
      <c r="G68" s="114" t="b">
        <v>0</v>
      </c>
      <c r="H68" s="113" t="b">
        <v>0</v>
      </c>
      <c r="I68" s="114" t="b">
        <v>0</v>
      </c>
      <c r="J68" s="113" t="b">
        <v>0</v>
      </c>
      <c r="K68" s="114" t="b">
        <v>0</v>
      </c>
      <c r="L68" s="113" t="b">
        <v>0</v>
      </c>
      <c r="M68" s="114" t="b">
        <v>0</v>
      </c>
      <c r="N68" s="113" t="b">
        <v>0</v>
      </c>
      <c r="O68" s="114" t="b">
        <v>0</v>
      </c>
    </row>
    <row r="69" spans="2:15" ht="15" customHeight="1" x14ac:dyDescent="0.5">
      <c r="B69" s="27"/>
      <c r="C69" s="3"/>
      <c r="D69" s="7"/>
      <c r="E69" s="7"/>
      <c r="F69" s="103"/>
      <c r="G69" s="104"/>
      <c r="H69" s="103"/>
      <c r="I69" s="104"/>
      <c r="J69" s="103"/>
      <c r="K69" s="104"/>
      <c r="L69" s="103"/>
      <c r="M69" s="104"/>
      <c r="N69" s="103"/>
      <c r="O69" s="104"/>
    </row>
    <row r="70" spans="2:15" x14ac:dyDescent="0.5">
      <c r="B70" s="54">
        <v>10</v>
      </c>
      <c r="C70" s="55" t="s">
        <v>31</v>
      </c>
      <c r="D70" s="56"/>
      <c r="E70" s="56"/>
      <c r="F70" s="115" t="b">
        <v>0</v>
      </c>
      <c r="G70" s="116" t="b">
        <v>0</v>
      </c>
      <c r="H70" s="115" t="b">
        <v>0</v>
      </c>
      <c r="I70" s="116" t="b">
        <v>0</v>
      </c>
      <c r="J70" s="115" t="b">
        <v>0</v>
      </c>
      <c r="K70" s="116" t="b">
        <v>0</v>
      </c>
      <c r="L70" s="115" t="b">
        <v>0</v>
      </c>
      <c r="M70" s="116" t="b">
        <v>0</v>
      </c>
      <c r="N70" s="115" t="b">
        <v>0</v>
      </c>
      <c r="O70" s="116" t="b">
        <v>0</v>
      </c>
    </row>
    <row r="71" spans="2:15" ht="15" customHeight="1" x14ac:dyDescent="0.5"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3" spans="2:15" x14ac:dyDescent="0.5">
      <c r="B73" s="27"/>
      <c r="C73" s="3"/>
      <c r="D73" s="7"/>
      <c r="E73" s="7"/>
    </row>
    <row r="74" spans="2:15" ht="25.05" customHeight="1" x14ac:dyDescent="0.5">
      <c r="F74" s="4" t="s">
        <v>32</v>
      </c>
      <c r="G74" s="4"/>
      <c r="H74" s="142">
        <f>IF(F52=TRUE,0.5/5,IF(G52=TRUE,1/5,IF(H52=TRUE,1.5/5,IF(I52=TRUE,2/5,IF(J52=TRUE,2.5/5,IF(K52=TRUE,3/5,IF(L52=TRUE,3.5/5,IF(M52=TRUE,4/5,IF(N52=TRUE,4.5/5,IF(O52=TRUE,5/5,IF(O52=FALSE,0.25/5)))))))))))</f>
        <v>0.05</v>
      </c>
      <c r="I74" s="142"/>
    </row>
    <row r="75" spans="2:15" ht="25.05" customHeight="1" x14ac:dyDescent="0.5">
      <c r="F75" s="4" t="s">
        <v>33</v>
      </c>
      <c r="G75" s="4"/>
      <c r="H75" s="142">
        <f>IF(F54=TRUE,0.5/5,IF(G54=TRUE,1/5,IF(H54=TRUE,1.5/5,IF(I54=TRUE,2/5,IF(J54=TRUE,2.5/5,IF(K54=TRUE,3/5,IF(L54=TRUE,3.5/5,IF(M54=TRUE,4/5,IF(N54=TRUE,4.5/5,IF(O54=TRUE,5/5,IF(O54=FALSE,0.25/5)))))))))))</f>
        <v>0.05</v>
      </c>
      <c r="I75" s="142"/>
    </row>
    <row r="76" spans="2:15" ht="25.05" customHeight="1" x14ac:dyDescent="0.5">
      <c r="F76" s="4" t="s">
        <v>34</v>
      </c>
      <c r="G76" s="4"/>
      <c r="H76" s="142">
        <f>IF(F56=TRUE,0.5/5,IF(G56=TRUE,1/5,IF(H56=TRUE,1.5/5,IF(I56=TRUE,2/5,IF(J56=TRUE,2.5/5,IF(K56=TRUE,3/5,IF(L56=TRUE,3.5/5,IF(M56=TRUE,4/5,IF(N56=TRUE,4.5/5,IF(O56=TRUE,5/5,IF(O56=FALSE,0.25/5)))))))))))</f>
        <v>0.05</v>
      </c>
      <c r="I76" s="142"/>
    </row>
    <row r="77" spans="2:15" ht="25.05" customHeight="1" x14ac:dyDescent="0.5">
      <c r="F77" s="4" t="s">
        <v>35</v>
      </c>
      <c r="G77" s="4"/>
      <c r="H77" s="142">
        <f>IF(F58=TRUE,0.5/5,IF(G58=TRUE,1/5,IF(H58=TRUE,1.5/5,IF(I58=TRUE,2/5,IF(J58=TRUE,2.5/5,IF(K58=TRUE,3/5,IF(L58=TRUE,3.5/5,IF(M58=TRUE,4/5,IF(N58=TRUE,4.5/5,IF(O58=TRUE,5/5,IF(O58=FALSE,0.25/5)))))))))))</f>
        <v>0.05</v>
      </c>
      <c r="I77" s="142"/>
    </row>
    <row r="78" spans="2:15" ht="25.05" customHeight="1" x14ac:dyDescent="0.5">
      <c r="F78" s="4" t="s">
        <v>36</v>
      </c>
      <c r="G78" s="4"/>
      <c r="H78" s="142">
        <f>IF(F60=TRUE,0.5/5,IF(G60=TRUE,1/5,IF(H60=TRUE,1.5/5,IF(I60=TRUE,2/5,IF(J60=TRUE,2.5/5,IF(K60=TRUE,3/5,IF(L60=TRUE,3.5/5,IF(M60=TRUE,4/5,IF(N60=TRUE,4.5/5,IF(O60=TRUE,5/5,IF(O60=FALSE,0.25/5)))))))))))</f>
        <v>0.05</v>
      </c>
      <c r="I78" s="142"/>
    </row>
    <row r="79" spans="2:15" ht="25.05" customHeight="1" x14ac:dyDescent="0.5">
      <c r="F79" s="4" t="s">
        <v>37</v>
      </c>
      <c r="G79" s="4"/>
      <c r="H79" s="142">
        <f>IF(F62=TRUE,0.5/5,IF(G62=TRUE,1/5,IF(H62=TRUE,1.5/5,IF(I62=TRUE,2/5,IF(J62=TRUE,2.5/5,IF(K62=TRUE,3/5,IF(L62=TRUE,3.5/5,IF(M62=TRUE,4/5,IF(N62=TRUE,4.5/5,IF(O62=TRUE,5/5,IF(O62=FALSE,0.25/5)))))))))))</f>
        <v>0.05</v>
      </c>
      <c r="I79" s="142"/>
    </row>
    <row r="80" spans="2:15" ht="25.05" customHeight="1" x14ac:dyDescent="0.5">
      <c r="F80" s="4" t="s">
        <v>38</v>
      </c>
      <c r="G80" s="4"/>
      <c r="H80" s="142">
        <f>IF(F64=TRUE,0.5/5,IF(G64=TRUE,1/5,IF(H64=TRUE,1.5/5,IF(I64=TRUE,2/5,IF(J64=TRUE,2.5/5,IF(K64=TRUE,3/5,IF(L64=TRUE,3.5/5,IF(M64=TRUE,4/5,IF(N64=TRUE,4.5/5,IF(O64=TRUE,5/5,IF(O64=FALSE,0.25/5)))))))))))</f>
        <v>0.05</v>
      </c>
      <c r="I80" s="142"/>
    </row>
    <row r="81" spans="2:32" ht="25.05" customHeight="1" x14ac:dyDescent="0.5">
      <c r="F81" s="4" t="s">
        <v>39</v>
      </c>
      <c r="G81" s="4"/>
      <c r="H81" s="142">
        <f>IF(F66=TRUE,0.5/5,IF(G66=TRUE,1/5,IF(H66=TRUE,1.5/5,IF(I66=TRUE,2/5,IF(J66=TRUE,2.5/5,IF(K66=TRUE,3/5,IF(L66=TRUE,3.5/5,IF(M66=TRUE,4/5,IF(N66=TRUE,4.5/5,IF(O66=TRUE,5/5,IF(O66=FALSE,0.25/5)))))))))))</f>
        <v>0.05</v>
      </c>
      <c r="I81" s="142"/>
    </row>
    <row r="82" spans="2:32" ht="25.05" customHeight="1" x14ac:dyDescent="0.5">
      <c r="F82" s="4" t="s">
        <v>40</v>
      </c>
      <c r="G82" s="4"/>
      <c r="H82" s="142">
        <f>IF(F68=TRUE,0.5/5,IF(G68=TRUE,1/5,IF(H68=TRUE,1.5/5,IF(I68=TRUE,2/5,IF(J68=TRUE,2.5/5,IF(K68=TRUE,3/5,IF(L68=TRUE,3.5/5,IF(M68=TRUE,4/5,IF(N68=TRUE,4.5/5,IF(O68=TRUE,5/5,IF(O68=FALSE,0.25/5)))))))))))</f>
        <v>0.05</v>
      </c>
      <c r="I82" s="142"/>
    </row>
    <row r="83" spans="2:32" ht="25.05" customHeight="1" x14ac:dyDescent="0.5">
      <c r="F83" s="4" t="s">
        <v>41</v>
      </c>
      <c r="G83" s="4"/>
      <c r="H83" s="142">
        <f>IF(F70=TRUE,0.5/5,IF(G70=TRUE,1/5,IF(H70=TRUE,1.5/5,IF(I70=TRUE,2/5,IF(J70=TRUE,2.5/5,IF(K70=TRUE,3/5,IF(L70=TRUE,3.5/5,IF(M70=TRUE,4/5,IF(N70=TRUE,4.5/5,IF(O70=TRUE,5/5,IF(O70=FALSE,0.25/5)))))))))))</f>
        <v>0.05</v>
      </c>
      <c r="I83" s="142"/>
    </row>
    <row r="84" spans="2:32" ht="25.05" customHeight="1" x14ac:dyDescent="0.5">
      <c r="F84" s="4"/>
      <c r="G84" s="4"/>
      <c r="H84" s="142"/>
      <c r="I84" s="142"/>
    </row>
    <row r="85" spans="2:32" ht="25.05" customHeight="1" x14ac:dyDescent="0.5">
      <c r="F85" s="4" t="s">
        <v>94</v>
      </c>
      <c r="G85" s="4"/>
      <c r="H85" s="142" t="b">
        <f>IF(F50=TRUE,1/5,IF(H50=TRUE,2/5,IF(J50=TRUE,3/5,IF(L50=TRUE,4/5,IF(N50=TRUE,5/5)))))</f>
        <v>0</v>
      </c>
      <c r="I85" s="142"/>
    </row>
    <row r="86" spans="2:32" ht="25.05" customHeight="1" x14ac:dyDescent="0.5">
      <c r="F86" s="5" t="s">
        <v>10</v>
      </c>
      <c r="G86" s="5"/>
      <c r="H86" s="38">
        <f>AVERAGE(H75:H83)</f>
        <v>4.9999999999999996E-2</v>
      </c>
      <c r="I86" s="38"/>
    </row>
    <row r="87" spans="2:32" ht="25.05" customHeight="1" x14ac:dyDescent="0.5">
      <c r="F87" s="5" t="s">
        <v>11</v>
      </c>
      <c r="G87" s="5"/>
      <c r="H87" s="38">
        <f>H86-0.2</f>
        <v>-0.15000000000000002</v>
      </c>
      <c r="I87" s="38"/>
    </row>
    <row r="88" spans="2:32" x14ac:dyDescent="0.5">
      <c r="F88" s="1"/>
      <c r="G88" s="1"/>
      <c r="H88" s="1"/>
      <c r="I88" s="1"/>
    </row>
    <row r="90" spans="2:32" ht="36.6" x14ac:dyDescent="0.4">
      <c r="B90" s="147" t="str">
        <f t="shared" ref="B90" si="1">$B$2</f>
        <v>Piet</v>
      </c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</row>
    <row r="92" spans="2:32" ht="35.549999999999997" customHeight="1" x14ac:dyDescent="0.4">
      <c r="F92" s="143" t="s">
        <v>89</v>
      </c>
      <c r="G92" s="144"/>
      <c r="H92" s="143" t="s">
        <v>90</v>
      </c>
      <c r="I92" s="144"/>
      <c r="J92" s="143" t="s">
        <v>91</v>
      </c>
      <c r="K92" s="144"/>
      <c r="L92" s="143" t="s">
        <v>92</v>
      </c>
      <c r="M92" s="144"/>
      <c r="N92" s="143" t="s">
        <v>93</v>
      </c>
      <c r="O92" s="144"/>
    </row>
    <row r="93" spans="2:32" ht="49.95" customHeight="1" x14ac:dyDescent="0.4">
      <c r="F93" s="74">
        <v>0.5</v>
      </c>
      <c r="G93" s="75">
        <v>1</v>
      </c>
      <c r="H93" s="74">
        <v>0.5</v>
      </c>
      <c r="I93" s="75">
        <v>1</v>
      </c>
      <c r="J93" s="74">
        <v>0.5</v>
      </c>
      <c r="K93" s="75">
        <v>1</v>
      </c>
      <c r="L93" s="74">
        <v>0.5</v>
      </c>
      <c r="M93" s="75">
        <v>1</v>
      </c>
      <c r="N93" s="74">
        <v>0.5</v>
      </c>
      <c r="O93" s="75">
        <v>1</v>
      </c>
    </row>
    <row r="94" spans="2:32" x14ac:dyDescent="0.5">
      <c r="B94" s="98"/>
      <c r="C94" s="97" t="s">
        <v>94</v>
      </c>
      <c r="D94" s="99"/>
      <c r="E94" s="99"/>
      <c r="F94" s="145" t="b">
        <v>0</v>
      </c>
      <c r="G94" s="146"/>
      <c r="H94" s="145" t="b">
        <v>0</v>
      </c>
      <c r="I94" s="146"/>
      <c r="J94" s="145" t="b">
        <v>0</v>
      </c>
      <c r="K94" s="146"/>
      <c r="L94" s="145" t="b">
        <v>0</v>
      </c>
      <c r="M94" s="146"/>
      <c r="N94" s="145" t="b">
        <v>0</v>
      </c>
      <c r="O94" s="146"/>
      <c r="P94" s="96"/>
    </row>
    <row r="95" spans="2:32" ht="15" customHeight="1" x14ac:dyDescent="0.4">
      <c r="F95" s="101"/>
      <c r="G95" s="102"/>
      <c r="H95" s="101"/>
      <c r="I95" s="102"/>
      <c r="J95" s="101"/>
      <c r="K95" s="102"/>
      <c r="L95" s="101"/>
      <c r="M95" s="102"/>
      <c r="N95" s="101"/>
      <c r="O95" s="102"/>
    </row>
    <row r="96" spans="2:32" x14ac:dyDescent="0.5">
      <c r="B96" s="30">
        <v>1</v>
      </c>
      <c r="C96" s="20" t="s">
        <v>43</v>
      </c>
      <c r="D96" s="10"/>
      <c r="E96" s="10"/>
      <c r="F96" s="82" t="b">
        <v>0</v>
      </c>
      <c r="G96" s="83" t="b">
        <v>0</v>
      </c>
      <c r="H96" s="82" t="b">
        <v>0</v>
      </c>
      <c r="I96" s="83" t="b">
        <v>0</v>
      </c>
      <c r="J96" s="82" t="b">
        <v>0</v>
      </c>
      <c r="K96" s="83" t="b">
        <v>0</v>
      </c>
      <c r="L96" s="82" t="b">
        <v>0</v>
      </c>
      <c r="M96" s="83" t="b">
        <v>0</v>
      </c>
      <c r="N96" s="82" t="b">
        <v>0</v>
      </c>
      <c r="O96" s="83" t="b">
        <v>0</v>
      </c>
    </row>
    <row r="97" spans="2:15" ht="15" customHeight="1" x14ac:dyDescent="0.5">
      <c r="B97" s="27"/>
      <c r="C97" s="3"/>
      <c r="D97" s="7"/>
      <c r="E97" s="7"/>
      <c r="F97" s="103"/>
      <c r="G97" s="104"/>
      <c r="H97" s="103"/>
      <c r="I97" s="104"/>
      <c r="J97" s="103"/>
      <c r="K97" s="104"/>
      <c r="L97" s="103"/>
      <c r="M97" s="104"/>
      <c r="N97" s="103"/>
      <c r="O97" s="104"/>
    </row>
    <row r="98" spans="2:15" x14ac:dyDescent="0.5">
      <c r="B98" s="31">
        <v>2</v>
      </c>
      <c r="C98" s="21" t="s">
        <v>44</v>
      </c>
      <c r="D98" s="11"/>
      <c r="E98" s="11"/>
      <c r="F98" s="84" t="b">
        <v>0</v>
      </c>
      <c r="G98" s="85" t="b">
        <v>0</v>
      </c>
      <c r="H98" s="84" t="b">
        <v>0</v>
      </c>
      <c r="I98" s="85" t="b">
        <v>0</v>
      </c>
      <c r="J98" s="84" t="b">
        <v>0</v>
      </c>
      <c r="K98" s="85" t="b">
        <v>0</v>
      </c>
      <c r="L98" s="84" t="b">
        <v>0</v>
      </c>
      <c r="M98" s="85" t="b">
        <v>0</v>
      </c>
      <c r="N98" s="84" t="b">
        <v>0</v>
      </c>
      <c r="O98" s="85" t="b">
        <v>0</v>
      </c>
    </row>
    <row r="99" spans="2:15" ht="15" customHeight="1" x14ac:dyDescent="0.5">
      <c r="B99" s="27"/>
      <c r="D99" s="7"/>
      <c r="E99" s="7"/>
      <c r="F99" s="103"/>
      <c r="G99" s="104"/>
      <c r="H99" s="103"/>
      <c r="I99" s="104"/>
      <c r="J99" s="103"/>
      <c r="K99" s="104"/>
      <c r="L99" s="103"/>
      <c r="M99" s="104"/>
      <c r="N99" s="103"/>
      <c r="O99" s="104"/>
    </row>
    <row r="100" spans="2:15" x14ac:dyDescent="0.5">
      <c r="B100" s="60">
        <v>3</v>
      </c>
      <c r="C100" s="61" t="s">
        <v>45</v>
      </c>
      <c r="D100" s="62"/>
      <c r="E100" s="62"/>
      <c r="F100" s="117" t="b">
        <v>0</v>
      </c>
      <c r="G100" s="118" t="b">
        <v>0</v>
      </c>
      <c r="H100" s="117" t="b">
        <v>0</v>
      </c>
      <c r="I100" s="118" t="b">
        <v>0</v>
      </c>
      <c r="J100" s="117" t="b">
        <v>0</v>
      </c>
      <c r="K100" s="118" t="b">
        <v>0</v>
      </c>
      <c r="L100" s="117" t="b">
        <v>0</v>
      </c>
      <c r="M100" s="118" t="b">
        <v>0</v>
      </c>
      <c r="N100" s="117" t="b">
        <v>0</v>
      </c>
      <c r="O100" s="118" t="b">
        <v>0</v>
      </c>
    </row>
    <row r="101" spans="2:15" ht="15" customHeight="1" x14ac:dyDescent="0.5">
      <c r="B101" s="27"/>
      <c r="C101" s="3"/>
      <c r="D101" s="7"/>
      <c r="E101" s="7"/>
      <c r="F101" s="103"/>
      <c r="G101" s="104"/>
      <c r="H101" s="103"/>
      <c r="I101" s="104"/>
      <c r="J101" s="103"/>
      <c r="K101" s="104"/>
      <c r="L101" s="103"/>
      <c r="M101" s="104"/>
      <c r="N101" s="103"/>
      <c r="O101" s="104"/>
    </row>
    <row r="102" spans="2:15" x14ac:dyDescent="0.5">
      <c r="B102" s="33">
        <v>4</v>
      </c>
      <c r="C102" s="23" t="s">
        <v>46</v>
      </c>
      <c r="D102" s="13"/>
      <c r="E102" s="13"/>
      <c r="F102" s="88" t="b">
        <v>0</v>
      </c>
      <c r="G102" s="89" t="b">
        <v>0</v>
      </c>
      <c r="H102" s="88" t="b">
        <v>0</v>
      </c>
      <c r="I102" s="89" t="b">
        <v>0</v>
      </c>
      <c r="J102" s="88" t="b">
        <v>0</v>
      </c>
      <c r="K102" s="89" t="b">
        <v>0</v>
      </c>
      <c r="L102" s="88" t="b">
        <v>0</v>
      </c>
      <c r="M102" s="89" t="b">
        <v>0</v>
      </c>
      <c r="N102" s="88" t="b">
        <v>0</v>
      </c>
      <c r="O102" s="89" t="b">
        <v>0</v>
      </c>
    </row>
    <row r="103" spans="2:15" ht="15" customHeight="1" x14ac:dyDescent="0.5">
      <c r="B103" s="27"/>
      <c r="C103" s="3"/>
      <c r="D103" s="7"/>
      <c r="E103" s="7"/>
      <c r="F103" s="103"/>
      <c r="G103" s="104"/>
      <c r="H103" s="103"/>
      <c r="I103" s="104"/>
      <c r="J103" s="103"/>
      <c r="K103" s="104"/>
      <c r="L103" s="103"/>
      <c r="M103" s="104"/>
      <c r="N103" s="103"/>
      <c r="O103" s="104"/>
    </row>
    <row r="104" spans="2:15" x14ac:dyDescent="0.5">
      <c r="B104" s="57">
        <v>5</v>
      </c>
      <c r="C104" s="58" t="s">
        <v>47</v>
      </c>
      <c r="D104" s="59"/>
      <c r="E104" s="59"/>
      <c r="F104" s="119" t="b">
        <v>0</v>
      </c>
      <c r="G104" s="120" t="b">
        <v>0</v>
      </c>
      <c r="H104" s="119" t="b">
        <v>0</v>
      </c>
      <c r="I104" s="120" t="b">
        <v>0</v>
      </c>
      <c r="J104" s="119" t="b">
        <v>0</v>
      </c>
      <c r="K104" s="120" t="b">
        <v>0</v>
      </c>
      <c r="L104" s="119" t="b">
        <v>0</v>
      </c>
      <c r="M104" s="120" t="b">
        <v>0</v>
      </c>
      <c r="N104" s="119" t="b">
        <v>0</v>
      </c>
      <c r="O104" s="120" t="b">
        <v>0</v>
      </c>
    </row>
    <row r="105" spans="2:15" ht="15" customHeight="1" x14ac:dyDescent="0.5">
      <c r="B105" s="27"/>
      <c r="C105" s="3"/>
      <c r="D105" s="7"/>
      <c r="E105" s="7"/>
      <c r="F105" s="103"/>
      <c r="G105" s="104"/>
      <c r="H105" s="103"/>
      <c r="I105" s="104"/>
      <c r="J105" s="103"/>
      <c r="K105" s="104"/>
      <c r="L105" s="103"/>
      <c r="M105" s="104"/>
      <c r="N105" s="103"/>
      <c r="O105" s="104"/>
    </row>
    <row r="106" spans="2:15" x14ac:dyDescent="0.5">
      <c r="B106" s="39">
        <v>6</v>
      </c>
      <c r="C106" s="40" t="s">
        <v>48</v>
      </c>
      <c r="D106" s="41"/>
      <c r="E106" s="41"/>
      <c r="F106" s="105" t="b">
        <v>0</v>
      </c>
      <c r="G106" s="106" t="b">
        <v>0</v>
      </c>
      <c r="H106" s="105" t="b">
        <v>0</v>
      </c>
      <c r="I106" s="106" t="b">
        <v>0</v>
      </c>
      <c r="J106" s="105" t="b">
        <v>0</v>
      </c>
      <c r="K106" s="106" t="b">
        <v>0</v>
      </c>
      <c r="L106" s="105" t="b">
        <v>0</v>
      </c>
      <c r="M106" s="106" t="b">
        <v>0</v>
      </c>
      <c r="N106" s="105" t="b">
        <v>0</v>
      </c>
      <c r="O106" s="106" t="b">
        <v>0</v>
      </c>
    </row>
    <row r="107" spans="2:15" ht="15" customHeight="1" x14ac:dyDescent="0.5">
      <c r="B107" s="27"/>
      <c r="C107" s="3"/>
      <c r="D107" s="7"/>
      <c r="E107" s="7"/>
      <c r="F107" s="103"/>
      <c r="G107" s="104"/>
      <c r="H107" s="103"/>
      <c r="I107" s="104"/>
      <c r="J107" s="103"/>
      <c r="K107" s="104"/>
      <c r="L107" s="103"/>
      <c r="M107" s="104"/>
      <c r="N107" s="103"/>
      <c r="O107" s="104"/>
    </row>
    <row r="108" spans="2:15" x14ac:dyDescent="0.5">
      <c r="B108" s="28">
        <v>7</v>
      </c>
      <c r="C108" s="18" t="s">
        <v>49</v>
      </c>
      <c r="D108" s="8"/>
      <c r="E108" s="8"/>
      <c r="F108" s="78" t="b">
        <v>0</v>
      </c>
      <c r="G108" s="79" t="b">
        <v>0</v>
      </c>
      <c r="H108" s="78" t="b">
        <v>0</v>
      </c>
      <c r="I108" s="79" t="b">
        <v>0</v>
      </c>
      <c r="J108" s="78" t="b">
        <v>0</v>
      </c>
      <c r="K108" s="79" t="b">
        <v>0</v>
      </c>
      <c r="L108" s="78" t="b">
        <v>0</v>
      </c>
      <c r="M108" s="79" t="b">
        <v>0</v>
      </c>
      <c r="N108" s="78" t="b">
        <v>0</v>
      </c>
      <c r="O108" s="79" t="b">
        <v>0</v>
      </c>
    </row>
    <row r="109" spans="2:15" ht="15" customHeight="1" x14ac:dyDescent="0.5">
      <c r="B109" s="27"/>
      <c r="C109" s="3"/>
      <c r="D109" s="7"/>
      <c r="E109" s="7"/>
      <c r="F109" s="103"/>
      <c r="G109" s="104"/>
      <c r="H109" s="103"/>
      <c r="I109" s="104"/>
      <c r="J109" s="103"/>
      <c r="K109" s="104"/>
      <c r="L109" s="103"/>
      <c r="M109" s="104"/>
      <c r="N109" s="103"/>
      <c r="O109" s="104"/>
    </row>
    <row r="110" spans="2:15" x14ac:dyDescent="0.5">
      <c r="B110" s="34">
        <v>8</v>
      </c>
      <c r="C110" s="24" t="s">
        <v>50</v>
      </c>
      <c r="D110" s="14"/>
      <c r="E110" s="14"/>
      <c r="F110" s="90" t="b">
        <v>0</v>
      </c>
      <c r="G110" s="91" t="b">
        <v>0</v>
      </c>
      <c r="H110" s="90" t="b">
        <v>0</v>
      </c>
      <c r="I110" s="91" t="b">
        <v>0</v>
      </c>
      <c r="J110" s="90" t="b">
        <v>0</v>
      </c>
      <c r="K110" s="91" t="b">
        <v>0</v>
      </c>
      <c r="L110" s="90" t="b">
        <v>0</v>
      </c>
      <c r="M110" s="91" t="b">
        <v>0</v>
      </c>
      <c r="N110" s="90" t="b">
        <v>0</v>
      </c>
      <c r="O110" s="91" t="b">
        <v>0</v>
      </c>
    </row>
    <row r="111" spans="2:15" ht="15" customHeight="1" x14ac:dyDescent="0.5">
      <c r="B111" s="27"/>
      <c r="C111" s="3"/>
      <c r="D111" s="7"/>
      <c r="E111" s="7"/>
      <c r="F111" s="103"/>
      <c r="G111" s="104"/>
      <c r="H111" s="103"/>
      <c r="I111" s="104"/>
      <c r="J111" s="103"/>
      <c r="K111" s="104"/>
      <c r="L111" s="103"/>
      <c r="M111" s="104"/>
      <c r="N111" s="103"/>
      <c r="O111" s="104"/>
    </row>
    <row r="112" spans="2:15" x14ac:dyDescent="0.5">
      <c r="B112" s="42">
        <v>9</v>
      </c>
      <c r="C112" s="43" t="s">
        <v>51</v>
      </c>
      <c r="D112" s="44"/>
      <c r="E112" s="44"/>
      <c r="F112" s="107" t="b">
        <v>0</v>
      </c>
      <c r="G112" s="108" t="b">
        <v>0</v>
      </c>
      <c r="H112" s="107" t="b">
        <v>0</v>
      </c>
      <c r="I112" s="108" t="b">
        <v>0</v>
      </c>
      <c r="J112" s="107" t="b">
        <v>0</v>
      </c>
      <c r="K112" s="108" t="b">
        <v>0</v>
      </c>
      <c r="L112" s="107" t="b">
        <v>0</v>
      </c>
      <c r="M112" s="108" t="b">
        <v>0</v>
      </c>
      <c r="N112" s="107" t="b">
        <v>0</v>
      </c>
      <c r="O112" s="108" t="b">
        <v>0</v>
      </c>
    </row>
    <row r="113" spans="2:15" ht="15" customHeight="1" x14ac:dyDescent="0.5">
      <c r="B113" s="27"/>
      <c r="C113" s="3"/>
      <c r="D113" s="7"/>
      <c r="E113" s="7"/>
      <c r="F113" s="103"/>
      <c r="G113" s="104"/>
      <c r="H113" s="103"/>
      <c r="I113" s="104"/>
      <c r="J113" s="103"/>
      <c r="K113" s="104"/>
      <c r="L113" s="103"/>
      <c r="M113" s="104"/>
      <c r="N113" s="103"/>
      <c r="O113" s="104"/>
    </row>
    <row r="114" spans="2:15" x14ac:dyDescent="0.5">
      <c r="B114" s="60">
        <v>10</v>
      </c>
      <c r="C114" s="61" t="s">
        <v>52</v>
      </c>
      <c r="D114" s="62"/>
      <c r="E114" s="62"/>
      <c r="F114" s="121" t="b">
        <v>0</v>
      </c>
      <c r="G114" s="122" t="b">
        <v>0</v>
      </c>
      <c r="H114" s="121" t="b">
        <v>0</v>
      </c>
      <c r="I114" s="122" t="b">
        <v>0</v>
      </c>
      <c r="J114" s="121" t="b">
        <v>0</v>
      </c>
      <c r="K114" s="122" t="b">
        <v>0</v>
      </c>
      <c r="L114" s="121" t="b">
        <v>0</v>
      </c>
      <c r="M114" s="122" t="b">
        <v>0</v>
      </c>
      <c r="N114" s="121" t="b">
        <v>0</v>
      </c>
      <c r="O114" s="122" t="b">
        <v>0</v>
      </c>
    </row>
    <row r="115" spans="2:15" ht="15" customHeight="1" x14ac:dyDescent="0.5"/>
    <row r="117" spans="2:15" x14ac:dyDescent="0.5">
      <c r="B117" s="27"/>
      <c r="C117" s="3"/>
      <c r="D117" s="7"/>
      <c r="E117" s="7"/>
    </row>
    <row r="118" spans="2:15" ht="25.05" customHeight="1" x14ac:dyDescent="0.5">
      <c r="F118" s="4" t="s">
        <v>42</v>
      </c>
      <c r="G118" s="4"/>
      <c r="H118" s="142">
        <f>IF(F96=TRUE,0.5/5,IF(G96=TRUE,1/5,IF(H96=TRUE,1.5/5,IF(I96=TRUE,2/5,IF(J96=TRUE,2.5/5,IF(K96=TRUE,3/5,IF(L96=TRUE,3.5/5,IF(M96=TRUE,4/5,IF(N96=TRUE,4.5/5,IF(O96=TRUE,5/5,IF(O96=FALSE,0.25/5)))))))))))</f>
        <v>0.05</v>
      </c>
      <c r="I118" s="142"/>
    </row>
    <row r="119" spans="2:15" ht="25.05" customHeight="1" x14ac:dyDescent="0.5">
      <c r="F119" s="4" t="s">
        <v>53</v>
      </c>
      <c r="G119" s="4"/>
      <c r="H119" s="142">
        <f>IF(F98=TRUE,0.5/5,IF(G98=TRUE,1/5,IF(H98=TRUE,1.5/5,IF(I98=TRUE,2/5,IF(J98=TRUE,2.5/5,IF(K98=TRUE,3/5,IF(L98=TRUE,3.5/5,IF(M98=TRUE,4/5,IF(N98=TRUE,4.5/5,IF(O98=TRUE,5/5,IF(O98=FALSE,0.25/5)))))))))))</f>
        <v>0.05</v>
      </c>
      <c r="I119" s="142"/>
    </row>
    <row r="120" spans="2:15" ht="25.05" customHeight="1" x14ac:dyDescent="0.5">
      <c r="F120" s="4" t="s">
        <v>54</v>
      </c>
      <c r="G120" s="4"/>
      <c r="H120" s="142">
        <f>IF(F100=TRUE,0.5/5,IF(G100=TRUE,1/5,IF(H100=TRUE,1.5/5,IF(I100=TRUE,2/5,IF(J100=TRUE,2.5/5,IF(K100=TRUE,3/5,IF(L100=TRUE,3.5/5,IF(M100=TRUE,4/5,IF(N100=TRUE,4.5/5,IF(O100=TRUE,5/5,IF(O100=FALSE,0.25/5)))))))))))</f>
        <v>0.05</v>
      </c>
      <c r="I120" s="142"/>
    </row>
    <row r="121" spans="2:15" ht="25.05" customHeight="1" x14ac:dyDescent="0.5">
      <c r="F121" s="4" t="s">
        <v>55</v>
      </c>
      <c r="G121" s="4"/>
      <c r="H121" s="142">
        <f>IF(F102=TRUE,0.5/5,IF(G102=TRUE,1/5,IF(H102=TRUE,1.5/5,IF(I102=TRUE,2/5,IF(J102=TRUE,2.5/5,IF(K102=TRUE,3/5,IF(L102=TRUE,3.5/5,IF(M102=TRUE,4/5,IF(N102=TRUE,4.5/5,IF(O102=TRUE,5/5,IF(O102=FALSE,0.25/5)))))))))))</f>
        <v>0.05</v>
      </c>
      <c r="I121" s="142"/>
    </row>
    <row r="122" spans="2:15" ht="25.05" customHeight="1" x14ac:dyDescent="0.5">
      <c r="F122" s="4" t="s">
        <v>56</v>
      </c>
      <c r="G122" s="4"/>
      <c r="H122" s="142">
        <f>IF(F104=TRUE,0.5/5,IF(G104=TRUE,1/5,IF(H104=TRUE,1.5/5,IF(I104=TRUE,2/5,IF(J104=TRUE,2.5/5,IF(K104=TRUE,3/5,IF(L104=TRUE,3.5/5,IF(M104=TRUE,4/5,IF(N104=TRUE,4.5/5,IF(O104=TRUE,5/5,IF(O104=FALSE,0.25/5)))))))))))</f>
        <v>0.05</v>
      </c>
      <c r="I122" s="142"/>
    </row>
    <row r="123" spans="2:15" ht="25.05" customHeight="1" x14ac:dyDescent="0.5">
      <c r="F123" s="4" t="s">
        <v>57</v>
      </c>
      <c r="G123" s="4"/>
      <c r="H123" s="142">
        <f>IF(F106=TRUE,0.5/5,IF(G106=TRUE,1/5,IF(H106=TRUE,1.5/5,IF(I106=TRUE,2/5,IF(J106=TRUE,2.5/5,IF(K106=TRUE,3/5,IF(L106=TRUE,3.5/5,IF(M106=TRUE,4/5,IF(N106=TRUE,4.5/5,IF(O106=TRUE,5/5,IF(O106=FALSE,0.25/5)))))))))))</f>
        <v>0.05</v>
      </c>
      <c r="I123" s="142"/>
    </row>
    <row r="124" spans="2:15" ht="25.05" customHeight="1" x14ac:dyDescent="0.5">
      <c r="F124" s="4" t="s">
        <v>58</v>
      </c>
      <c r="G124" s="4"/>
      <c r="H124" s="142">
        <f>IF(F108=TRUE,0.5/5,IF(G108=TRUE,1/5,IF(H108=TRUE,1.5/5,IF(I108=TRUE,2/5,IF(J108=TRUE,2.5/5,IF(K108=TRUE,3/5,IF(L108=TRUE,3.5/5,IF(M108=TRUE,4/5,IF(N108=TRUE,4.5/5,IF(O108=TRUE,5/5,IF(O108=FALSE,0.25/5)))))))))))</f>
        <v>0.05</v>
      </c>
      <c r="I124" s="142"/>
    </row>
    <row r="125" spans="2:15" ht="25.05" customHeight="1" x14ac:dyDescent="0.5">
      <c r="F125" s="4" t="s">
        <v>59</v>
      </c>
      <c r="G125" s="4"/>
      <c r="H125" s="142">
        <f>IF(F110=TRUE,0.5/5,IF(G110=TRUE,1/5,IF(H110=TRUE,1.5/5,IF(I110=TRUE,2/5,IF(J110=TRUE,2.5/5,IF(K110=TRUE,3/5,IF(L110=TRUE,3.5/5,IF(M110=TRUE,4/5,IF(N110=TRUE,4.5/5,IF(O110=TRUE,5/5,IF(O110=FALSE,0.25/5)))))))))))</f>
        <v>0.05</v>
      </c>
      <c r="I125" s="142"/>
    </row>
    <row r="126" spans="2:15" ht="25.05" customHeight="1" x14ac:dyDescent="0.5">
      <c r="F126" s="4" t="s">
        <v>60</v>
      </c>
      <c r="G126" s="4"/>
      <c r="H126" s="142">
        <f>IF(F112=TRUE,0.5/5,IF(G112=TRUE,1/5,IF(H112=TRUE,1.5/5,IF(I112=TRUE,2/5,IF(J112=TRUE,2.5/5,IF(K112=TRUE,3/5,IF(L112=TRUE,3.5/5,IF(M112=TRUE,4/5,IF(N112=TRUE,4.5/5,IF(O112=TRUE,5/5,IF(O112=FALSE,0.25/5)))))))))))</f>
        <v>0.05</v>
      </c>
      <c r="I126" s="142"/>
    </row>
    <row r="127" spans="2:15" ht="25.05" customHeight="1" x14ac:dyDescent="0.5">
      <c r="F127" s="4" t="s">
        <v>61</v>
      </c>
      <c r="G127" s="4"/>
      <c r="H127" s="142">
        <f>IF(F114=TRUE,0.5/5,IF(G114=TRUE,1/5,IF(H114=TRUE,1.5/5,IF(I114=TRUE,2/5,IF(J114=TRUE,2.5/5,IF(K114=TRUE,3/5,IF(L114=TRUE,3.5/5,IF(M114=TRUE,4/5,IF(N114=TRUE,4.5/5,IF(O114=TRUE,5/5,IF(O114=FALSE,0.25/5)))))))))))</f>
        <v>0.05</v>
      </c>
      <c r="I127" s="142"/>
    </row>
    <row r="128" spans="2:15" ht="25.05" customHeight="1" x14ac:dyDescent="0.5">
      <c r="F128" s="4"/>
      <c r="G128" s="4"/>
      <c r="H128" s="142"/>
      <c r="I128" s="142"/>
    </row>
    <row r="129" spans="2:32" ht="25.05" customHeight="1" x14ac:dyDescent="0.5">
      <c r="F129" s="4" t="s">
        <v>94</v>
      </c>
      <c r="G129" s="4"/>
      <c r="H129" s="142" t="b">
        <f>IF(F94=TRUE,1/5,IF(H94=TRUE,2/5,IF(J94=TRUE,3/5,IF(L94=TRUE,4/5,IF(N94=TRUE,5/5)))))</f>
        <v>0</v>
      </c>
      <c r="I129" s="142"/>
    </row>
    <row r="130" spans="2:32" ht="25.05" customHeight="1" x14ac:dyDescent="0.5">
      <c r="F130" s="5" t="s">
        <v>10</v>
      </c>
      <c r="G130" s="5"/>
      <c r="H130" s="38">
        <f>AVERAGE(H118:H127)</f>
        <v>4.9999999999999996E-2</v>
      </c>
      <c r="I130" s="38"/>
    </row>
    <row r="131" spans="2:32" ht="25.05" customHeight="1" x14ac:dyDescent="0.5">
      <c r="F131" s="5" t="s">
        <v>11</v>
      </c>
      <c r="G131" s="5"/>
      <c r="H131" s="38">
        <f>H130-0.2</f>
        <v>-0.15000000000000002</v>
      </c>
      <c r="I131" s="38"/>
    </row>
    <row r="132" spans="2:32" x14ac:dyDescent="0.5">
      <c r="F132" s="1"/>
      <c r="G132" s="1"/>
      <c r="H132" s="1"/>
      <c r="I132" s="1"/>
    </row>
    <row r="133" spans="2:32" ht="36.6" x14ac:dyDescent="0.4">
      <c r="B133" s="147" t="str">
        <f t="shared" ref="B133" si="2">$B$2</f>
        <v>Piet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</row>
    <row r="135" spans="2:32" ht="35.549999999999997" customHeight="1" x14ac:dyDescent="0.4">
      <c r="F135" s="143" t="s">
        <v>89</v>
      </c>
      <c r="G135" s="144"/>
      <c r="H135" s="143" t="s">
        <v>90</v>
      </c>
      <c r="I135" s="144"/>
      <c r="J135" s="143" t="s">
        <v>91</v>
      </c>
      <c r="K135" s="144"/>
      <c r="L135" s="143" t="s">
        <v>92</v>
      </c>
      <c r="M135" s="144"/>
      <c r="N135" s="143" t="s">
        <v>93</v>
      </c>
      <c r="O135" s="144"/>
    </row>
    <row r="136" spans="2:32" ht="49.95" customHeight="1" x14ac:dyDescent="0.4">
      <c r="F136" s="74">
        <v>0.5</v>
      </c>
      <c r="G136" s="75">
        <v>1</v>
      </c>
      <c r="H136" s="74">
        <v>0.5</v>
      </c>
      <c r="I136" s="75">
        <v>1</v>
      </c>
      <c r="J136" s="74">
        <v>0.5</v>
      </c>
      <c r="K136" s="75">
        <v>1</v>
      </c>
      <c r="L136" s="74">
        <v>0.5</v>
      </c>
      <c r="M136" s="75">
        <v>1</v>
      </c>
      <c r="N136" s="74">
        <v>0.5</v>
      </c>
      <c r="O136" s="75">
        <v>1</v>
      </c>
    </row>
    <row r="137" spans="2:32" x14ac:dyDescent="0.5">
      <c r="B137" s="98"/>
      <c r="C137" s="97" t="s">
        <v>94</v>
      </c>
      <c r="D137" s="99"/>
      <c r="E137" s="99"/>
      <c r="F137" s="145" t="b">
        <v>0</v>
      </c>
      <c r="G137" s="146"/>
      <c r="H137" s="145" t="b">
        <v>0</v>
      </c>
      <c r="I137" s="146"/>
      <c r="J137" s="145" t="b">
        <v>0</v>
      </c>
      <c r="K137" s="146"/>
      <c r="L137" s="145" t="b">
        <v>0</v>
      </c>
      <c r="M137" s="146"/>
      <c r="N137" s="145" t="b">
        <v>0</v>
      </c>
      <c r="O137" s="146"/>
      <c r="P137" s="96"/>
    </row>
    <row r="138" spans="2:32" ht="15" customHeight="1" x14ac:dyDescent="0.4">
      <c r="F138" s="101"/>
      <c r="G138" s="102"/>
      <c r="H138" s="101"/>
      <c r="I138" s="102"/>
      <c r="J138" s="101"/>
      <c r="K138" s="102"/>
      <c r="L138" s="101"/>
      <c r="M138" s="102"/>
      <c r="N138" s="101"/>
      <c r="O138" s="102"/>
    </row>
    <row r="139" spans="2:32" x14ac:dyDescent="0.5">
      <c r="B139" s="30">
        <v>1</v>
      </c>
      <c r="C139" s="20" t="s">
        <v>62</v>
      </c>
      <c r="D139" s="10"/>
      <c r="E139" s="10"/>
      <c r="F139" s="82" t="b">
        <v>0</v>
      </c>
      <c r="G139" s="83" t="b">
        <v>0</v>
      </c>
      <c r="H139" s="82" t="b">
        <v>0</v>
      </c>
      <c r="I139" s="83" t="b">
        <v>0</v>
      </c>
      <c r="J139" s="82" t="b">
        <v>0</v>
      </c>
      <c r="K139" s="83" t="b">
        <v>0</v>
      </c>
      <c r="L139" s="82" t="b">
        <v>0</v>
      </c>
      <c r="M139" s="83" t="b">
        <v>0</v>
      </c>
      <c r="N139" s="82" t="b">
        <v>0</v>
      </c>
      <c r="O139" s="83" t="b">
        <v>0</v>
      </c>
    </row>
    <row r="140" spans="2:32" ht="15" customHeight="1" x14ac:dyDescent="0.5">
      <c r="B140" s="27"/>
      <c r="C140" s="3"/>
      <c r="D140" s="7"/>
      <c r="E140" s="7"/>
      <c r="F140" s="103"/>
      <c r="G140" s="104"/>
      <c r="H140" s="103"/>
      <c r="I140" s="104"/>
      <c r="J140" s="103"/>
      <c r="K140" s="104"/>
      <c r="L140" s="103"/>
      <c r="M140" s="104"/>
      <c r="N140" s="103"/>
      <c r="O140" s="104"/>
    </row>
    <row r="141" spans="2:32" x14ac:dyDescent="0.5">
      <c r="B141" s="31">
        <v>2</v>
      </c>
      <c r="C141" s="21" t="s">
        <v>63</v>
      </c>
      <c r="D141" s="11"/>
      <c r="E141" s="11"/>
      <c r="F141" s="84" t="b">
        <v>0</v>
      </c>
      <c r="G141" s="85" t="b">
        <v>0</v>
      </c>
      <c r="H141" s="84" t="b">
        <v>0</v>
      </c>
      <c r="I141" s="85" t="b">
        <v>0</v>
      </c>
      <c r="J141" s="84" t="b">
        <v>0</v>
      </c>
      <c r="K141" s="85" t="b">
        <v>0</v>
      </c>
      <c r="L141" s="84" t="b">
        <v>0</v>
      </c>
      <c r="M141" s="85" t="b">
        <v>0</v>
      </c>
      <c r="N141" s="84" t="b">
        <v>0</v>
      </c>
      <c r="O141" s="85" t="b">
        <v>0</v>
      </c>
    </row>
    <row r="142" spans="2:32" ht="15" customHeight="1" x14ac:dyDescent="0.5">
      <c r="B142" s="27"/>
      <c r="D142" s="7"/>
      <c r="E142" s="7"/>
      <c r="F142" s="103"/>
      <c r="G142" s="104"/>
      <c r="H142" s="103"/>
      <c r="I142" s="104"/>
      <c r="J142" s="103"/>
      <c r="K142" s="104"/>
      <c r="L142" s="103"/>
      <c r="M142" s="104"/>
      <c r="N142" s="103"/>
      <c r="O142" s="104"/>
    </row>
    <row r="143" spans="2:32" x14ac:dyDescent="0.5">
      <c r="B143" s="60">
        <v>3</v>
      </c>
      <c r="C143" s="61" t="s">
        <v>64</v>
      </c>
      <c r="D143" s="62"/>
      <c r="E143" s="62"/>
      <c r="F143" s="117" t="b">
        <v>0</v>
      </c>
      <c r="G143" s="118" t="b">
        <v>0</v>
      </c>
      <c r="H143" s="117" t="b">
        <v>0</v>
      </c>
      <c r="I143" s="118" t="b">
        <v>0</v>
      </c>
      <c r="J143" s="117" t="b">
        <v>0</v>
      </c>
      <c r="K143" s="118" t="b">
        <v>0</v>
      </c>
      <c r="L143" s="117" t="b">
        <v>0</v>
      </c>
      <c r="M143" s="118" t="b">
        <v>0</v>
      </c>
      <c r="N143" s="117" t="b">
        <v>0</v>
      </c>
      <c r="O143" s="118" t="b">
        <v>0</v>
      </c>
    </row>
    <row r="144" spans="2:32" ht="15" customHeight="1" x14ac:dyDescent="0.5">
      <c r="B144" s="27"/>
      <c r="C144" s="3"/>
      <c r="D144" s="7"/>
      <c r="E144" s="7"/>
      <c r="F144" s="103"/>
      <c r="G144" s="104"/>
      <c r="H144" s="103"/>
      <c r="I144" s="104"/>
      <c r="J144" s="103"/>
      <c r="K144" s="104"/>
      <c r="L144" s="103"/>
      <c r="M144" s="104"/>
      <c r="N144" s="103"/>
      <c r="O144" s="104"/>
    </row>
    <row r="145" spans="2:15" x14ac:dyDescent="0.5">
      <c r="B145" s="39">
        <v>4</v>
      </c>
      <c r="C145" s="40" t="s">
        <v>65</v>
      </c>
      <c r="D145" s="41"/>
      <c r="E145" s="41"/>
      <c r="F145" s="105" t="b">
        <v>0</v>
      </c>
      <c r="G145" s="106" t="b">
        <v>0</v>
      </c>
      <c r="H145" s="105" t="b">
        <v>0</v>
      </c>
      <c r="I145" s="106" t="b">
        <v>0</v>
      </c>
      <c r="J145" s="105" t="b">
        <v>0</v>
      </c>
      <c r="K145" s="106" t="b">
        <v>0</v>
      </c>
      <c r="L145" s="105" t="b">
        <v>0</v>
      </c>
      <c r="M145" s="106" t="b">
        <v>0</v>
      </c>
      <c r="N145" s="105" t="b">
        <v>0</v>
      </c>
      <c r="O145" s="106" t="b">
        <v>0</v>
      </c>
    </row>
    <row r="146" spans="2:15" ht="15" customHeight="1" x14ac:dyDescent="0.5">
      <c r="B146" s="27"/>
      <c r="C146" s="3"/>
      <c r="D146" s="7"/>
      <c r="E146" s="7"/>
      <c r="F146" s="103"/>
      <c r="G146" s="104"/>
      <c r="H146" s="103"/>
      <c r="I146" s="104"/>
      <c r="J146" s="103"/>
      <c r="K146" s="104"/>
      <c r="L146" s="103"/>
      <c r="M146" s="104"/>
      <c r="N146" s="103"/>
      <c r="O146" s="104"/>
    </row>
    <row r="147" spans="2:15" x14ac:dyDescent="0.5">
      <c r="B147" s="51">
        <v>5</v>
      </c>
      <c r="C147" s="52" t="s">
        <v>66</v>
      </c>
      <c r="D147" s="53"/>
      <c r="E147" s="53"/>
      <c r="F147" s="113" t="b">
        <v>0</v>
      </c>
      <c r="G147" s="114" t="b">
        <v>0</v>
      </c>
      <c r="H147" s="113" t="b">
        <v>0</v>
      </c>
      <c r="I147" s="114" t="b">
        <v>0</v>
      </c>
      <c r="J147" s="113" t="b">
        <v>0</v>
      </c>
      <c r="K147" s="114" t="b">
        <v>0</v>
      </c>
      <c r="L147" s="113" t="b">
        <v>0</v>
      </c>
      <c r="M147" s="114" t="b">
        <v>0</v>
      </c>
      <c r="N147" s="113" t="b">
        <v>0</v>
      </c>
      <c r="O147" s="114" t="b">
        <v>0</v>
      </c>
    </row>
    <row r="148" spans="2:15" ht="15" customHeight="1" x14ac:dyDescent="0.5">
      <c r="B148" s="27"/>
      <c r="C148" s="3"/>
      <c r="D148" s="7"/>
      <c r="E148" s="7"/>
      <c r="F148" s="103"/>
      <c r="G148" s="104"/>
      <c r="H148" s="103"/>
      <c r="I148" s="104"/>
      <c r="J148" s="103"/>
      <c r="K148" s="104"/>
      <c r="L148" s="103"/>
      <c r="M148" s="104"/>
      <c r="N148" s="103"/>
      <c r="O148" s="104"/>
    </row>
    <row r="149" spans="2:15" x14ac:dyDescent="0.5">
      <c r="B149" s="42">
        <v>6</v>
      </c>
      <c r="C149" s="43" t="s">
        <v>67</v>
      </c>
      <c r="D149" s="44"/>
      <c r="E149" s="44"/>
      <c r="F149" s="107" t="b">
        <v>0</v>
      </c>
      <c r="G149" s="108" t="b">
        <v>0</v>
      </c>
      <c r="H149" s="107" t="b">
        <v>0</v>
      </c>
      <c r="I149" s="108" t="b">
        <v>0</v>
      </c>
      <c r="J149" s="107" t="b">
        <v>0</v>
      </c>
      <c r="K149" s="108" t="b">
        <v>0</v>
      </c>
      <c r="L149" s="107" t="b">
        <v>0</v>
      </c>
      <c r="M149" s="108" t="b">
        <v>0</v>
      </c>
      <c r="N149" s="107" t="b">
        <v>0</v>
      </c>
      <c r="O149" s="108" t="b">
        <v>0</v>
      </c>
    </row>
    <row r="150" spans="2:15" ht="15" customHeight="1" x14ac:dyDescent="0.5">
      <c r="B150" s="63"/>
      <c r="C150" s="64"/>
      <c r="D150" s="65"/>
      <c r="E150" s="65"/>
      <c r="F150" s="123"/>
      <c r="G150" s="124"/>
      <c r="H150" s="123"/>
      <c r="I150" s="124"/>
      <c r="J150" s="123"/>
      <c r="K150" s="124"/>
      <c r="L150" s="123"/>
      <c r="M150" s="124"/>
      <c r="N150" s="123"/>
      <c r="O150" s="124"/>
    </row>
    <row r="151" spans="2:15" x14ac:dyDescent="0.5">
      <c r="B151" s="30">
        <v>1</v>
      </c>
      <c r="C151" s="20" t="s">
        <v>68</v>
      </c>
      <c r="D151" s="10"/>
      <c r="E151" s="10"/>
      <c r="F151" s="82" t="b">
        <v>0</v>
      </c>
      <c r="G151" s="83" t="b">
        <v>0</v>
      </c>
      <c r="H151" s="82" t="b">
        <v>0</v>
      </c>
      <c r="I151" s="83" t="b">
        <v>0</v>
      </c>
      <c r="J151" s="82" t="b">
        <v>0</v>
      </c>
      <c r="K151" s="83" t="b">
        <v>0</v>
      </c>
      <c r="L151" s="82" t="b">
        <v>0</v>
      </c>
      <c r="M151" s="83" t="b">
        <v>0</v>
      </c>
      <c r="N151" s="82" t="b">
        <v>0</v>
      </c>
      <c r="O151" s="83" t="b">
        <v>0</v>
      </c>
    </row>
    <row r="152" spans="2:15" ht="15" customHeight="1" x14ac:dyDescent="0.5">
      <c r="B152" s="63"/>
      <c r="C152" s="64"/>
      <c r="D152" s="65"/>
      <c r="E152" s="65"/>
      <c r="F152" s="123"/>
      <c r="G152" s="124"/>
      <c r="H152" s="123"/>
      <c r="I152" s="124"/>
      <c r="J152" s="123"/>
      <c r="K152" s="124"/>
      <c r="L152" s="123"/>
      <c r="M152" s="124"/>
      <c r="N152" s="123"/>
      <c r="O152" s="124"/>
    </row>
    <row r="153" spans="2:15" x14ac:dyDescent="0.5">
      <c r="B153" s="31">
        <v>2</v>
      </c>
      <c r="C153" s="21" t="s">
        <v>69</v>
      </c>
      <c r="D153" s="11"/>
      <c r="E153" s="11"/>
      <c r="F153" s="84" t="b">
        <v>0</v>
      </c>
      <c r="G153" s="85" t="b">
        <v>0</v>
      </c>
      <c r="H153" s="84" t="b">
        <v>0</v>
      </c>
      <c r="I153" s="85" t="b">
        <v>0</v>
      </c>
      <c r="J153" s="84" t="b">
        <v>0</v>
      </c>
      <c r="K153" s="85" t="b">
        <v>0</v>
      </c>
      <c r="L153" s="84" t="b">
        <v>0</v>
      </c>
      <c r="M153" s="85" t="b">
        <v>0</v>
      </c>
      <c r="N153" s="84" t="b">
        <v>0</v>
      </c>
      <c r="O153" s="85" t="b">
        <v>0</v>
      </c>
    </row>
    <row r="154" spans="2:15" ht="15" customHeight="1" x14ac:dyDescent="0.5">
      <c r="B154" s="27"/>
      <c r="C154" s="3"/>
      <c r="D154" s="7"/>
      <c r="E154" s="7"/>
      <c r="F154" s="103"/>
      <c r="G154" s="104"/>
      <c r="H154" s="103"/>
      <c r="I154" s="104"/>
      <c r="J154" s="103"/>
      <c r="K154" s="104"/>
      <c r="L154" s="103"/>
      <c r="M154" s="104"/>
      <c r="N154" s="103"/>
      <c r="O154" s="104"/>
    </row>
    <row r="155" spans="2:15" x14ac:dyDescent="0.5">
      <c r="B155" s="60">
        <v>3</v>
      </c>
      <c r="C155" s="61" t="s">
        <v>70</v>
      </c>
      <c r="D155" s="62"/>
      <c r="E155" s="62"/>
      <c r="F155" s="117" t="b">
        <v>0</v>
      </c>
      <c r="G155" s="118" t="b">
        <v>0</v>
      </c>
      <c r="H155" s="117" t="b">
        <v>0</v>
      </c>
      <c r="I155" s="118" t="b">
        <v>0</v>
      </c>
      <c r="J155" s="117" t="b">
        <v>0</v>
      </c>
      <c r="K155" s="118" t="b">
        <v>0</v>
      </c>
      <c r="L155" s="117" t="b">
        <v>0</v>
      </c>
      <c r="M155" s="118" t="b">
        <v>0</v>
      </c>
      <c r="N155" s="117" t="b">
        <v>0</v>
      </c>
      <c r="O155" s="118" t="b">
        <v>0</v>
      </c>
    </row>
    <row r="156" spans="2:15" ht="15" customHeight="1" x14ac:dyDescent="0.5">
      <c r="B156" s="27"/>
      <c r="C156" s="3"/>
      <c r="D156" s="7"/>
      <c r="E156" s="7"/>
      <c r="F156" s="103"/>
      <c r="G156" s="104"/>
      <c r="H156" s="103"/>
      <c r="I156" s="104"/>
      <c r="J156" s="103"/>
      <c r="K156" s="104"/>
      <c r="L156" s="103"/>
      <c r="M156" s="104"/>
      <c r="N156" s="103"/>
      <c r="O156" s="104"/>
    </row>
    <row r="157" spans="2:15" x14ac:dyDescent="0.5">
      <c r="B157" s="39">
        <v>4</v>
      </c>
      <c r="C157" s="40" t="s">
        <v>83</v>
      </c>
      <c r="D157" s="41"/>
      <c r="E157" s="41"/>
      <c r="F157" s="105" t="b">
        <v>0</v>
      </c>
      <c r="G157" s="106" t="b">
        <v>0</v>
      </c>
      <c r="H157" s="105" t="b">
        <v>0</v>
      </c>
      <c r="I157" s="106" t="b">
        <v>0</v>
      </c>
      <c r="J157" s="105" t="b">
        <v>0</v>
      </c>
      <c r="K157" s="106" t="b">
        <v>0</v>
      </c>
      <c r="L157" s="105" t="b">
        <v>0</v>
      </c>
      <c r="M157" s="106" t="b">
        <v>0</v>
      </c>
      <c r="N157" s="105" t="b">
        <v>0</v>
      </c>
      <c r="O157" s="106" t="b">
        <v>0</v>
      </c>
    </row>
    <row r="158" spans="2:15" ht="15" customHeight="1" x14ac:dyDescent="0.5">
      <c r="B158" s="27"/>
      <c r="C158" s="3"/>
      <c r="D158" s="7"/>
      <c r="E158" s="7"/>
      <c r="F158" s="103"/>
      <c r="G158" s="104"/>
      <c r="H158" s="103"/>
      <c r="I158" s="104"/>
      <c r="J158" s="103"/>
      <c r="K158" s="104"/>
      <c r="L158" s="103"/>
      <c r="M158" s="104"/>
      <c r="N158" s="103"/>
      <c r="O158" s="104"/>
    </row>
    <row r="159" spans="2:15" x14ac:dyDescent="0.5">
      <c r="B159" s="51">
        <v>5</v>
      </c>
      <c r="C159" s="52" t="s">
        <v>71</v>
      </c>
      <c r="D159" s="53"/>
      <c r="E159" s="53"/>
      <c r="F159" s="113" t="b">
        <v>0</v>
      </c>
      <c r="G159" s="114" t="b">
        <v>0</v>
      </c>
      <c r="H159" s="113" t="b">
        <v>0</v>
      </c>
      <c r="I159" s="114" t="b">
        <v>0</v>
      </c>
      <c r="J159" s="113" t="b">
        <v>0</v>
      </c>
      <c r="K159" s="114" t="b">
        <v>0</v>
      </c>
      <c r="L159" s="113" t="b">
        <v>0</v>
      </c>
      <c r="M159" s="114" t="b">
        <v>0</v>
      </c>
      <c r="N159" s="113" t="b">
        <v>0</v>
      </c>
      <c r="O159" s="114" t="b">
        <v>0</v>
      </c>
    </row>
    <row r="160" spans="2:15" ht="15" customHeight="1" x14ac:dyDescent="0.5">
      <c r="B160" s="27"/>
      <c r="C160" s="3"/>
      <c r="D160" s="7"/>
      <c r="E160" s="7"/>
      <c r="F160" s="103"/>
      <c r="G160" s="104"/>
      <c r="H160" s="103"/>
      <c r="I160" s="104"/>
      <c r="J160" s="103"/>
      <c r="K160" s="104"/>
      <c r="L160" s="103"/>
      <c r="M160" s="104"/>
      <c r="N160" s="103"/>
      <c r="O160" s="104"/>
    </row>
    <row r="161" spans="2:15" x14ac:dyDescent="0.5">
      <c r="B161" s="42">
        <v>6</v>
      </c>
      <c r="C161" s="43" t="s">
        <v>72</v>
      </c>
      <c r="D161" s="44"/>
      <c r="E161" s="44"/>
      <c r="F161" s="125" t="b">
        <v>0</v>
      </c>
      <c r="G161" s="125" t="b">
        <v>0</v>
      </c>
      <c r="H161" s="125" t="b">
        <v>0</v>
      </c>
      <c r="I161" s="125" t="b">
        <v>0</v>
      </c>
      <c r="J161" s="125" t="b">
        <v>0</v>
      </c>
      <c r="K161" s="125" t="b">
        <v>0</v>
      </c>
      <c r="L161" s="125" t="b">
        <v>0</v>
      </c>
      <c r="M161" s="125" t="b">
        <v>0</v>
      </c>
      <c r="N161" s="125" t="b">
        <v>0</v>
      </c>
      <c r="O161" s="125" t="b">
        <v>0</v>
      </c>
    </row>
    <row r="162" spans="2:15" ht="15" customHeight="1" x14ac:dyDescent="0.5"/>
    <row r="163" spans="2:15" x14ac:dyDescent="0.5">
      <c r="B163" s="27"/>
      <c r="C163" s="3"/>
      <c r="D163" s="7"/>
      <c r="E163" s="7"/>
    </row>
    <row r="164" spans="2:15" ht="25.05" customHeight="1" x14ac:dyDescent="0.5">
      <c r="F164" s="4" t="s">
        <v>75</v>
      </c>
      <c r="G164" s="4"/>
      <c r="H164" s="142">
        <f>IF(F139=TRUE,0.5/5,IF(G139=TRUE,1/5,IF(H139=TRUE,1.5/5,IF(I139=TRUE,2/5,IF(J139=TRUE,2.5/5,IF(K139=TRUE,3/5,IF(L139=TRUE,3.5/5,IF(M139=TRUE,4/5,IF(N139=TRUE,4.5/5,IF(O139=TRUE,5/5,IF(O139=FALSE,0.25/5)))))))))))</f>
        <v>0.05</v>
      </c>
      <c r="I164" s="142"/>
    </row>
    <row r="165" spans="2:15" ht="25.05" customHeight="1" x14ac:dyDescent="0.5">
      <c r="F165" s="4" t="s">
        <v>76</v>
      </c>
      <c r="G165" s="4"/>
      <c r="H165" s="142">
        <f>IF(F141=TRUE,0.5/5,IF(G141=TRUE,1/5,IF(H141=TRUE,1.5/5,IF(I141=TRUE,2/5,IF(J141=TRUE,2.5/5,IF(K141=TRUE,3/5,IF(L141=TRUE,3.5/5,IF(M141=TRUE,4/5,IF(N141=TRUE,4.5/5,IF(O141=TRUE,5/5,IF(O141=FALSE,0.25/5)))))))))))</f>
        <v>0.05</v>
      </c>
      <c r="I165" s="142"/>
    </row>
    <row r="166" spans="2:15" ht="25.05" customHeight="1" x14ac:dyDescent="0.5">
      <c r="F166" s="4" t="s">
        <v>77</v>
      </c>
      <c r="G166" s="4"/>
      <c r="H166" s="142">
        <f>IF(F143=TRUE,0.5/5,IF(G143=TRUE,1/5,IF(H143=TRUE,1.5/5,IF(I143=TRUE,2/5,IF(J143=TRUE,2.5/5,IF(K143=TRUE,3/5,IF(L143=TRUE,3.5/5,IF(M143=TRUE,4/5,IF(N143=TRUE,4.5/5,IF(O143=TRUE,5/5,IF(O143=FALSE,0.25/5)))))))))))</f>
        <v>0.05</v>
      </c>
      <c r="I166" s="142"/>
    </row>
    <row r="167" spans="2:15" ht="25.05" customHeight="1" x14ac:dyDescent="0.5">
      <c r="F167" s="4" t="s">
        <v>78</v>
      </c>
      <c r="G167" s="4"/>
      <c r="H167" s="142">
        <f>IF(F145=TRUE,0.5/5,IF(G145=TRUE,1/5,IF(H145=TRUE,1.5/5,IF(I145=TRUE,2/5,IF(J145=TRUE,2.5/5,IF(K145=TRUE,3/5,IF(L145=TRUE,3.5/5,IF(M145=TRUE,4/5,IF(N145=TRUE,4.5/5,IF(O145=TRUE,5/5,IF(O145=FALSE,0.25/5)))))))))))</f>
        <v>0.05</v>
      </c>
      <c r="I167" s="142"/>
    </row>
    <row r="168" spans="2:15" ht="25.05" customHeight="1" x14ac:dyDescent="0.5">
      <c r="F168" s="4" t="s">
        <v>79</v>
      </c>
      <c r="G168" s="4"/>
      <c r="H168" s="142">
        <f>IF(F147=TRUE,0.5/5,IF(G147=TRUE,1/5,IF(H147=TRUE,1.5/5,IF(I147=TRUE,2/5,IF(J147=TRUE,2.5/5,IF(K147=TRUE,3/5,IF(L147=TRUE,3.5/5,IF(M147=TRUE,4/5,IF(N147=TRUE,4.5/5,IF(O147=TRUE,5/5,IF(O147=FALSE,0.25/5)))))))))))</f>
        <v>0.05</v>
      </c>
      <c r="I168" s="142"/>
    </row>
    <row r="169" spans="2:15" ht="25.05" customHeight="1" x14ac:dyDescent="0.5">
      <c r="F169" s="4" t="s">
        <v>80</v>
      </c>
      <c r="G169" s="4"/>
      <c r="H169" s="142">
        <f>IF(F149=TRUE,0.5/5,IF(G149=TRUE,1/5,IF(H149=TRUE,1.5/5,IF(I149=TRUE,2/5,IF(J149=TRUE,2.5/5,IF(K149=TRUE,3/5,IF(L149=TRUE,3.5/5,IF(M149=TRUE,4/5,IF(N149=TRUE,4.5/5,IF(O149=TRUE,5/5,IF(O149=FALSE,0.25/5)))))))))))</f>
        <v>0.05</v>
      </c>
      <c r="I169" s="142"/>
    </row>
    <row r="170" spans="2:15" ht="25.05" customHeight="1" x14ac:dyDescent="0.5">
      <c r="F170" s="4" t="s">
        <v>81</v>
      </c>
      <c r="G170" s="4"/>
      <c r="H170" s="142">
        <f>IF(F151=TRUE,0.5/5,IF(G151=TRUE,1/5,IF(H151=TRUE,1.5/5,IF(I151=TRUE,2/5,IF(J151=TRUE,2.5/5,IF(K151=TRUE,3/5,IF(L151=TRUE,3.5/5,IF(M151=TRUE,4/5,IF(N151=TRUE,4.5/5,IF(O151=TRUE,5/5,IF(O151=FALSE,0.25/5)))))))))))</f>
        <v>0.05</v>
      </c>
      <c r="I170" s="142"/>
    </row>
    <row r="171" spans="2:15" ht="25.05" customHeight="1" x14ac:dyDescent="0.5">
      <c r="F171" s="4" t="s">
        <v>82</v>
      </c>
      <c r="G171" s="4"/>
      <c r="H171" s="142">
        <f>IF(F153=TRUE,0.5/5,IF(G153=TRUE,1/5,IF(H153=TRUE,1.5/5,IF(I153=TRUE,2/5,IF(J153=TRUE,2.5/5,IF(K153=TRUE,3/5,IF(L153=TRUE,3.5/5,IF(M153=TRUE,4/5,IF(N153=TRUE,4.5/5,IF(O153=TRUE,5/5,IF(O153=FALSE,0.25/5)))))))))))</f>
        <v>0.05</v>
      </c>
      <c r="I171" s="142"/>
    </row>
    <row r="172" spans="2:15" ht="25.05" customHeight="1" x14ac:dyDescent="0.5">
      <c r="F172" s="4" t="s">
        <v>87</v>
      </c>
      <c r="G172" s="4"/>
      <c r="H172" s="142">
        <f>IF(F155=TRUE,0.5/5,IF(G155=TRUE,1/5,IF(H155=TRUE,1.5/5,IF(I155=TRUE,2/5,IF(J155=TRUE,2.5/5,IF(K155=TRUE,3/5,IF(L155=TRUE,3.5/5,IF(M155=TRUE,4/5,IF(N155=TRUE,4.5/5,IF(O155=TRUE,5/5,IF(O155=FALSE,0.25/5)))))))))))</f>
        <v>0.05</v>
      </c>
      <c r="I172" s="142"/>
    </row>
    <row r="173" spans="2:15" ht="25.05" customHeight="1" x14ac:dyDescent="0.5">
      <c r="F173" s="4" t="s">
        <v>84</v>
      </c>
      <c r="G173" s="4"/>
      <c r="H173" s="142">
        <f>IF(F157=TRUE,0.5/5,IF(G157=TRUE,1/5,IF(H157=TRUE,1.5/5,IF(I157=TRUE,2/5,IF(J157=TRUE,2.5/5,IF(K157=TRUE,3/5,IF(L157=TRUE,3.5/5,IF(M157=TRUE,4/5,IF(N157=TRUE,4.5/5,IF(O157=TRUE,5/5,IF(O157=FALSE,0.25/5)))))))))))</f>
        <v>0.05</v>
      </c>
      <c r="I173" s="142"/>
    </row>
    <row r="174" spans="2:15" ht="25.05" customHeight="1" x14ac:dyDescent="0.5">
      <c r="F174" s="4" t="s">
        <v>85</v>
      </c>
      <c r="G174" s="4"/>
      <c r="H174" s="142">
        <f>IF(F159=TRUE,0.5/5,IF(G159=TRUE,1/5,IF(H159=TRUE,1.5/5,IF(I159=TRUE,2/5,IF(J159=TRUE,2.5/5,IF(K159=TRUE,3/5,IF(L159=TRUE,3.5/5,IF(M159=TRUE,4/5,IF(N159=TRUE,4.5/5,IF(O159=TRUE,5/5,IF(O159=FALSE,0.25/5)))))))))))</f>
        <v>0.05</v>
      </c>
      <c r="I174" s="142"/>
    </row>
    <row r="175" spans="2:15" ht="25.05" customHeight="1" x14ac:dyDescent="0.5">
      <c r="F175" s="4" t="s">
        <v>86</v>
      </c>
      <c r="G175" s="4"/>
      <c r="H175" s="142">
        <f>IF(F161=TRUE,0.5/5,IF(G161=TRUE,1/5,IF(H161=TRUE,1.5/5,IF(I161=TRUE,2/5,IF(J161=TRUE,2.5/5,IF(K161=TRUE,3/5,IF(L161=TRUE,3.5/5,IF(M161=TRUE,4/5,IF(N161=TRUE,4.5/5,IF(O161=TRUE,5/5,IF(O161=FALSE,0.25/5)))))))))))</f>
        <v>0.05</v>
      </c>
      <c r="I175" s="142"/>
    </row>
    <row r="176" spans="2:15" ht="25.05" customHeight="1" x14ac:dyDescent="0.5">
      <c r="E176" s="68"/>
      <c r="F176" s="69" t="s">
        <v>74</v>
      </c>
      <c r="G176" s="69"/>
      <c r="H176" s="67">
        <f>AVERAGE(H164:H169)</f>
        <v>4.9999999999999996E-2</v>
      </c>
      <c r="I176" s="67"/>
      <c r="J176" s="65"/>
    </row>
    <row r="177" spans="2:30" ht="25.05" customHeight="1" x14ac:dyDescent="0.5">
      <c r="E177" s="68"/>
      <c r="F177" s="69" t="s">
        <v>73</v>
      </c>
      <c r="G177" s="69"/>
      <c r="H177" s="67">
        <f>AVERAGE(H170:H175)</f>
        <v>4.9999999999999996E-2</v>
      </c>
      <c r="I177" s="67"/>
      <c r="J177" s="65"/>
    </row>
    <row r="178" spans="2:30" ht="25.05" customHeight="1" x14ac:dyDescent="0.5">
      <c r="E178" s="68"/>
      <c r="F178" s="69" t="s">
        <v>94</v>
      </c>
      <c r="G178" s="69"/>
      <c r="H178" s="148" t="b">
        <f>IF(F137=TRUE,1/5,IF(H137=TRUE,2/5,IF(J137=TRUE,3/5,IF(L137=TRUE,4/5,IF(N137=TRUE,5/5)))))</f>
        <v>0</v>
      </c>
      <c r="I178" s="148"/>
      <c r="J178" s="65"/>
    </row>
    <row r="179" spans="2:30" ht="25.05" customHeight="1" x14ac:dyDescent="0.5">
      <c r="E179" s="68"/>
      <c r="F179" s="66" t="s">
        <v>11</v>
      </c>
      <c r="G179" s="66"/>
      <c r="H179" s="67">
        <f>H180-0.2</f>
        <v>-0.15000000000000002</v>
      </c>
      <c r="I179" s="67"/>
      <c r="J179" s="65"/>
    </row>
    <row r="180" spans="2:30" ht="25.05" customHeight="1" x14ac:dyDescent="0.5">
      <c r="E180" s="68"/>
      <c r="F180" s="66" t="s">
        <v>88</v>
      </c>
      <c r="G180" s="66"/>
      <c r="H180" s="67">
        <f>AVERAGE(H176:H177)</f>
        <v>4.9999999999999996E-2</v>
      </c>
      <c r="I180" s="67"/>
      <c r="J180" s="65"/>
      <c r="K180" s="65"/>
    </row>
    <row r="181" spans="2:30" x14ac:dyDescent="0.5">
      <c r="F181" s="1"/>
      <c r="G181" s="1"/>
      <c r="H181" s="1"/>
      <c r="I181" s="1"/>
    </row>
    <row r="182" spans="2:30" s="68" customFormat="1" x14ac:dyDescent="0.5">
      <c r="B182" s="135"/>
      <c r="F182" s="65" t="s">
        <v>98</v>
      </c>
      <c r="J182" s="65"/>
      <c r="K182" s="65" t="s">
        <v>99</v>
      </c>
      <c r="L182" s="65"/>
      <c r="M182" s="65"/>
      <c r="N182" s="65"/>
      <c r="O182" s="65"/>
      <c r="P182" s="65" t="s">
        <v>100</v>
      </c>
      <c r="Q182" s="65"/>
      <c r="R182" s="65"/>
      <c r="S182" s="65"/>
      <c r="T182" s="65" t="s">
        <v>101</v>
      </c>
      <c r="U182" s="65"/>
      <c r="V182" s="65"/>
      <c r="X182" s="65" t="s">
        <v>102</v>
      </c>
      <c r="Y182" s="65"/>
      <c r="Z182" s="65"/>
      <c r="AB182" s="65" t="s">
        <v>103</v>
      </c>
      <c r="AC182" s="65"/>
      <c r="AD182" s="65"/>
    </row>
    <row r="183" spans="2:30" s="68" customFormat="1" x14ac:dyDescent="0.5">
      <c r="B183" s="135"/>
      <c r="F183" s="66" t="s">
        <v>95</v>
      </c>
      <c r="G183" s="66"/>
      <c r="H183" s="149">
        <f>(H40+H86+H130+H180)/4</f>
        <v>4.9999999999999996E-2</v>
      </c>
      <c r="I183" s="149"/>
      <c r="J183" s="67"/>
      <c r="K183" s="66" t="s">
        <v>95</v>
      </c>
      <c r="L183" s="65"/>
      <c r="M183" s="149">
        <f>H40</f>
        <v>4.9999999999999996E-2</v>
      </c>
      <c r="N183" s="149"/>
      <c r="O183" s="65"/>
      <c r="P183" s="66" t="s">
        <v>95</v>
      </c>
      <c r="Q183" s="65"/>
      <c r="R183" s="140">
        <f>H86</f>
        <v>4.9999999999999996E-2</v>
      </c>
      <c r="S183" s="140"/>
      <c r="T183" s="66" t="s">
        <v>95</v>
      </c>
      <c r="U183" s="65"/>
      <c r="V183" s="140">
        <f>H130</f>
        <v>4.9999999999999996E-2</v>
      </c>
      <c r="X183" s="66" t="s">
        <v>95</v>
      </c>
      <c r="Y183" s="65"/>
      <c r="Z183" s="140">
        <f>H176</f>
        <v>4.9999999999999996E-2</v>
      </c>
      <c r="AB183" s="66" t="s">
        <v>95</v>
      </c>
      <c r="AC183" s="65"/>
      <c r="AD183" s="140">
        <f>H177</f>
        <v>4.9999999999999996E-2</v>
      </c>
    </row>
    <row r="184" spans="2:30" s="68" customFormat="1" x14ac:dyDescent="0.5">
      <c r="B184" s="135"/>
      <c r="F184" s="66" t="s">
        <v>96</v>
      </c>
      <c r="G184" s="66"/>
      <c r="H184" s="149">
        <f>(H39+H85+H129+H178)/4</f>
        <v>0</v>
      </c>
      <c r="I184" s="149"/>
      <c r="J184" s="66"/>
      <c r="K184" s="66" t="s">
        <v>96</v>
      </c>
      <c r="L184" s="65"/>
      <c r="M184" s="149" t="b">
        <f>H39</f>
        <v>0</v>
      </c>
      <c r="N184" s="149"/>
      <c r="O184" s="65"/>
      <c r="P184" s="66" t="s">
        <v>96</v>
      </c>
      <c r="Q184" s="65"/>
      <c r="R184" s="140" t="b">
        <f>H85</f>
        <v>0</v>
      </c>
      <c r="S184" s="140"/>
      <c r="T184" s="66" t="s">
        <v>96</v>
      </c>
      <c r="U184" s="65"/>
      <c r="V184" s="140" t="b">
        <f>H129</f>
        <v>0</v>
      </c>
      <c r="X184" s="66" t="s">
        <v>96</v>
      </c>
      <c r="Y184" s="65"/>
      <c r="Z184" s="140" t="b">
        <f>H178</f>
        <v>0</v>
      </c>
      <c r="AB184" s="66" t="s">
        <v>96</v>
      </c>
      <c r="AC184" s="65"/>
      <c r="AD184" s="140" t="b">
        <f>H178</f>
        <v>0</v>
      </c>
    </row>
    <row r="185" spans="2:30" s="68" customFormat="1" x14ac:dyDescent="0.5">
      <c r="B185" s="135"/>
      <c r="F185" s="66" t="s">
        <v>97</v>
      </c>
      <c r="G185" s="65"/>
      <c r="H185" s="149">
        <f>H184-H183</f>
        <v>-4.9999999999999996E-2</v>
      </c>
      <c r="I185" s="149"/>
      <c r="J185" s="65"/>
      <c r="K185" s="66" t="s">
        <v>97</v>
      </c>
      <c r="L185" s="65"/>
      <c r="M185" s="149">
        <f>M184-M183</f>
        <v>-4.9999999999999996E-2</v>
      </c>
      <c r="N185" s="149"/>
      <c r="O185" s="65"/>
      <c r="P185" s="66" t="s">
        <v>97</v>
      </c>
      <c r="Q185" s="65"/>
      <c r="R185" s="140">
        <f>R184-R183</f>
        <v>-4.9999999999999996E-2</v>
      </c>
      <c r="S185" s="140"/>
      <c r="T185" s="66" t="s">
        <v>97</v>
      </c>
      <c r="U185" s="65"/>
      <c r="V185" s="140">
        <f>V184-V183</f>
        <v>-4.9999999999999996E-2</v>
      </c>
      <c r="X185" s="66" t="s">
        <v>97</v>
      </c>
      <c r="Y185" s="65"/>
      <c r="Z185" s="140">
        <f>Z184-Z183</f>
        <v>-4.9999999999999996E-2</v>
      </c>
      <c r="AB185" s="66" t="s">
        <v>97</v>
      </c>
      <c r="AC185" s="65"/>
      <c r="AD185" s="140">
        <f>AD184-AD183</f>
        <v>-4.9999999999999996E-2</v>
      </c>
    </row>
  </sheetData>
  <sheetProtection sheet="1" objects="1" scenarios="1"/>
  <mergeCells count="98">
    <mergeCell ref="H183:I183"/>
    <mergeCell ref="M183:N183"/>
    <mergeCell ref="H184:I184"/>
    <mergeCell ref="M184:N184"/>
    <mergeCell ref="H185:I185"/>
    <mergeCell ref="M185:N185"/>
    <mergeCell ref="H178:I178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64:I164"/>
    <mergeCell ref="B133:AF133"/>
    <mergeCell ref="F135:G135"/>
    <mergeCell ref="H135:I135"/>
    <mergeCell ref="J135:K135"/>
    <mergeCell ref="L135:M135"/>
    <mergeCell ref="N135:O135"/>
    <mergeCell ref="F137:G137"/>
    <mergeCell ref="H137:I137"/>
    <mergeCell ref="J137:K137"/>
    <mergeCell ref="L137:M137"/>
    <mergeCell ref="N137:O137"/>
    <mergeCell ref="H129:I129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F92:G92"/>
    <mergeCell ref="H92:I92"/>
    <mergeCell ref="J92:K92"/>
    <mergeCell ref="L92:M92"/>
    <mergeCell ref="N92:O92"/>
    <mergeCell ref="F94:G94"/>
    <mergeCell ref="H94:I94"/>
    <mergeCell ref="J94:K94"/>
    <mergeCell ref="L94:M94"/>
    <mergeCell ref="N94:O94"/>
    <mergeCell ref="B90:AF90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74:I74"/>
    <mergeCell ref="H36:I36"/>
    <mergeCell ref="H37:I37"/>
    <mergeCell ref="H38:I38"/>
    <mergeCell ref="H39:I39"/>
    <mergeCell ref="B46:AF46"/>
    <mergeCell ref="F48:G48"/>
    <mergeCell ref="H48:I48"/>
    <mergeCell ref="J48:K48"/>
    <mergeCell ref="L48:M48"/>
    <mergeCell ref="N48:O48"/>
    <mergeCell ref="F50:G50"/>
    <mergeCell ref="H50:I50"/>
    <mergeCell ref="J50:K50"/>
    <mergeCell ref="L50:M50"/>
    <mergeCell ref="N50:O50"/>
    <mergeCell ref="H35:I35"/>
    <mergeCell ref="F6:G6"/>
    <mergeCell ref="H6:I6"/>
    <mergeCell ref="J6:K6"/>
    <mergeCell ref="L6:M6"/>
    <mergeCell ref="H30:I30"/>
    <mergeCell ref="H31:I31"/>
    <mergeCell ref="H32:I32"/>
    <mergeCell ref="H33:I33"/>
    <mergeCell ref="H34:I34"/>
    <mergeCell ref="N6:O6"/>
    <mergeCell ref="H29:I29"/>
    <mergeCell ref="B2:AF2"/>
    <mergeCell ref="F4:G4"/>
    <mergeCell ref="H4:I4"/>
    <mergeCell ref="J4:K4"/>
    <mergeCell ref="L4:M4"/>
    <mergeCell ref="N4:O4"/>
  </mergeCells>
  <pageMargins left="0.51181102362204722" right="0" top="0.19685039370078741" bottom="0" header="0" footer="0"/>
  <pageSetup paperSize="9" scale="51" orientation="landscape" r:id="rId1"/>
  <rowBreaks count="3" manualBreakCount="3">
    <brk id="44" min="1" max="31" man="1"/>
    <brk id="88" min="1" max="31" man="1"/>
    <brk id="132" min="1" max="3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0C1A-4DF7-44D3-8CEE-E333E5369059}">
  <dimension ref="A1"/>
  <sheetViews>
    <sheetView showGridLines="0" showRowColHeaders="0" zoomScale="68" zoomScaleNormal="68" workbookViewId="0">
      <selection activeCell="A51" sqref="A5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6" max="16" width="24.6640625" customWidth="1"/>
  </cols>
  <sheetData/>
  <sheetProtection sheet="1" objects="1" scenarios="1"/>
  <pageMargins left="0.31496062992125984" right="0" top="0.39370078740157483" bottom="0" header="0" footer="0"/>
  <pageSetup paperSize="9" scale="65" orientation="portrait" r:id="rId1"/>
  <colBreaks count="2" manualBreakCount="2">
    <brk id="16" min="7" max="86" man="1"/>
    <brk id="33" min="7" max="8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358421-f5b5-4a8e-a3df-7e28908792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EEA288AC6B147B779AC4B7ADD183B" ma:contentTypeVersion="9" ma:contentTypeDescription="Een nieuw document maken." ma:contentTypeScope="" ma:versionID="7913c0440831844b9d90d720750b4e72">
  <xsd:schema xmlns:xsd="http://www.w3.org/2001/XMLSchema" xmlns:xs="http://www.w3.org/2001/XMLSchema" xmlns:p="http://schemas.microsoft.com/office/2006/metadata/properties" xmlns:ns3="4c358421-f5b5-4a8e-a3df-7e289087920c" targetNamespace="http://schemas.microsoft.com/office/2006/metadata/properties" ma:root="true" ma:fieldsID="4226455de09032d371c300f4415a47a9" ns3:_="">
    <xsd:import namespace="4c358421-f5b5-4a8e-a3df-7e289087920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58421-f5b5-4a8e-a3df-7e289087920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97378-02AD-498C-90CE-0C7E1F237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6BACE-F0B6-4D6C-BC7A-7BCDDF80405F}">
  <ds:schemaRefs>
    <ds:schemaRef ds:uri="4c358421-f5b5-4a8e-a3df-7e289087920c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1B59-318E-42B6-A7DA-028D22AC2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58421-f5b5-4a8e-a3df-7e2890879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7</vt:i4>
      </vt:variant>
    </vt:vector>
  </HeadingPairs>
  <TitlesOfParts>
    <vt:vector size="15" baseType="lpstr">
      <vt:lpstr>Namen</vt:lpstr>
      <vt:lpstr>Start</vt:lpstr>
      <vt:lpstr>Blad1</vt:lpstr>
      <vt:lpstr>Blad2</vt:lpstr>
      <vt:lpstr>Blad3</vt:lpstr>
      <vt:lpstr>Blad4</vt:lpstr>
      <vt:lpstr>Blad5</vt:lpstr>
      <vt:lpstr>Plan</vt:lpstr>
      <vt:lpstr>Blad1!Afdrukbereik</vt:lpstr>
      <vt:lpstr>Blad2!Afdrukbereik</vt:lpstr>
      <vt:lpstr>Blad3!Afdrukbereik</vt:lpstr>
      <vt:lpstr>Blad4!Afdrukbereik</vt:lpstr>
      <vt:lpstr>Blad5!Afdrukbereik</vt:lpstr>
      <vt:lpstr>Plan!Afdrukbereik</vt:lpstr>
      <vt:lpstr>Start!Afdrukbereik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Meinen</dc:creator>
  <cp:lastModifiedBy>Harrie Meinen</cp:lastModifiedBy>
  <cp:lastPrinted>2026-06-05T06:36:33Z</cp:lastPrinted>
  <dcterms:created xsi:type="dcterms:W3CDTF">2026-05-31T13:14:26Z</dcterms:created>
  <dcterms:modified xsi:type="dcterms:W3CDTF">2026-06-06T19:38:17Z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0x010100860EEA288AC6B147B779AC4B7ADD183B</vt:lpwstr>
  </property>
</Properties>
</file>